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сад" sheetId="1" r:id="rId1"/>
    <sheet name="ясли" sheetId="2" r:id="rId2"/>
  </sheets>
  <definedNames/>
  <calcPr fullCalcOnLoad="1" refMode="R1C1"/>
</workbook>
</file>

<file path=xl/sharedStrings.xml><?xml version="1.0" encoding="utf-8"?>
<sst xmlns="http://schemas.openxmlformats.org/spreadsheetml/2006/main" count="1095" uniqueCount="278">
  <si>
    <t>итого</t>
  </si>
  <si>
    <t>кондитерские изделия</t>
  </si>
  <si>
    <t>№ п/п</t>
  </si>
  <si>
    <t>Наименование</t>
  </si>
  <si>
    <t>№ рецептур</t>
  </si>
  <si>
    <t>выход 3-7 л</t>
  </si>
  <si>
    <t>белки</t>
  </si>
  <si>
    <t>жиры</t>
  </si>
  <si>
    <t>углеводы</t>
  </si>
  <si>
    <t>Ккалл</t>
  </si>
  <si>
    <t>С</t>
  </si>
  <si>
    <t>1 день</t>
  </si>
  <si>
    <t>завтрак</t>
  </si>
  <si>
    <t>сыр твёрдый  порционный</t>
  </si>
  <si>
    <t>7/11</t>
  </si>
  <si>
    <t>185/11</t>
  </si>
  <si>
    <t>200/5</t>
  </si>
  <si>
    <t>Чай с молоком</t>
  </si>
  <si>
    <t>394/11</t>
  </si>
  <si>
    <t>хлеб пшеничный в/с или батон к чаю</t>
  </si>
  <si>
    <t>30</t>
  </si>
  <si>
    <t>2 завтрак</t>
  </si>
  <si>
    <t>фрукты  свежие</t>
  </si>
  <si>
    <t>368/11</t>
  </si>
  <si>
    <t xml:space="preserve">обед </t>
  </si>
  <si>
    <t>20/11</t>
  </si>
  <si>
    <t>85/11</t>
  </si>
  <si>
    <t>рис припущенный</t>
  </si>
  <si>
    <t>316/11</t>
  </si>
  <si>
    <t>242/01</t>
  </si>
  <si>
    <t>хлеб пшеничный из муки в/с</t>
  </si>
  <si>
    <t>хлеб ржано-пшеничный</t>
  </si>
  <si>
    <t>Полдник</t>
  </si>
  <si>
    <t>401/11</t>
  </si>
  <si>
    <t>булочка сдобная</t>
  </si>
  <si>
    <t>ужин</t>
  </si>
  <si>
    <t>255/11</t>
  </si>
  <si>
    <t xml:space="preserve">Пюре картофельное </t>
  </si>
  <si>
    <t>321/11</t>
  </si>
  <si>
    <t>2 день</t>
  </si>
  <si>
    <t>масло сливочное порционно</t>
  </si>
  <si>
    <t>6/11</t>
  </si>
  <si>
    <t>Кофейный напиток с молоком</t>
  </si>
  <si>
    <t>395/11</t>
  </si>
  <si>
    <t>обед</t>
  </si>
  <si>
    <t>57/11</t>
  </si>
  <si>
    <t>Рагу из свежих овощей</t>
  </si>
  <si>
    <t>343/11</t>
  </si>
  <si>
    <t>кисель плодовоягодный</t>
  </si>
  <si>
    <t>233/01</t>
  </si>
  <si>
    <t>3 день</t>
  </si>
  <si>
    <t>какао с молоком</t>
  </si>
  <si>
    <t>397/11</t>
  </si>
  <si>
    <t>34/11</t>
  </si>
  <si>
    <t>картофель отварной в молоке</t>
  </si>
  <si>
    <t>319/11</t>
  </si>
  <si>
    <t>Напиток из изюма</t>
  </si>
  <si>
    <t>к/бл</t>
  </si>
  <si>
    <t>Чай с лимоном</t>
  </si>
  <si>
    <t>393/11</t>
  </si>
  <si>
    <t>200/7</t>
  </si>
  <si>
    <t>4 день</t>
  </si>
  <si>
    <t>Завтрак</t>
  </si>
  <si>
    <t>Обед</t>
  </si>
  <si>
    <t>суп-лапша домашняя   с мясом</t>
  </si>
  <si>
    <t>86/11</t>
  </si>
  <si>
    <t>Жаркое по домашнему</t>
  </si>
  <si>
    <t>135/01</t>
  </si>
  <si>
    <t>5 день</t>
  </si>
  <si>
    <t>масло сливочное (порционно)</t>
  </si>
  <si>
    <t>Суп из овощей с мясом , сметаной прокипячёной</t>
  </si>
  <si>
    <t>35/01</t>
  </si>
  <si>
    <t>Кондитерские изделия</t>
  </si>
  <si>
    <t>54/11</t>
  </si>
  <si>
    <t>6 день</t>
  </si>
  <si>
    <t>суп картофельный с рыбными консервами</t>
  </si>
  <si>
    <t>87/11</t>
  </si>
  <si>
    <t>Гуляш из отварного мяса</t>
  </si>
  <si>
    <t>277/11</t>
  </si>
  <si>
    <t>50/60</t>
  </si>
  <si>
    <t>каша вязкая гречневая</t>
  </si>
  <si>
    <t>314/11</t>
  </si>
  <si>
    <t>457/11</t>
  </si>
  <si>
    <t>7 день</t>
  </si>
  <si>
    <t>300/11</t>
  </si>
  <si>
    <t xml:space="preserve">Компот из  св яблок </t>
  </si>
  <si>
    <t>372/11</t>
  </si>
  <si>
    <t>466/11</t>
  </si>
  <si>
    <t>150/5</t>
  </si>
  <si>
    <t>8 день</t>
  </si>
  <si>
    <t>Омлет с творогом с маслом сливочным</t>
  </si>
  <si>
    <t>100/5</t>
  </si>
  <si>
    <t>суп картофельный с бобовыми  с мясом</t>
  </si>
  <si>
    <t>81/11</t>
  </si>
  <si>
    <t>Рулет из говядины паровой</t>
  </si>
  <si>
    <t>169/01</t>
  </si>
  <si>
    <t>Пюре картофельное с морковью</t>
  </si>
  <si>
    <t>322/11</t>
  </si>
  <si>
    <t>напиток из шиповника</t>
  </si>
  <si>
    <t>398/11</t>
  </si>
  <si>
    <t>Пирожки печёные с овощным фаршем</t>
  </si>
  <si>
    <t>247/11</t>
  </si>
  <si>
    <t>70/70</t>
  </si>
  <si>
    <t>макаронные изделия отварные</t>
  </si>
  <si>
    <t>317/11</t>
  </si>
  <si>
    <t>9 день</t>
  </si>
  <si>
    <t>70/30</t>
  </si>
  <si>
    <t>384/11</t>
  </si>
  <si>
    <t>10 день</t>
  </si>
  <si>
    <t>масло сливочное</t>
  </si>
  <si>
    <t xml:space="preserve">11/01 </t>
  </si>
  <si>
    <t>Пирожки печёные с творогом</t>
  </si>
  <si>
    <t>икра кабачковая после т/о</t>
  </si>
  <si>
    <t>258/11</t>
  </si>
  <si>
    <t>5</t>
  </si>
  <si>
    <t>итого за день</t>
  </si>
  <si>
    <t>итого по меню за 10 дней</t>
  </si>
  <si>
    <t>среднее значение по меню за 10 дней</t>
  </si>
  <si>
    <t>Перечень сборников рецептур, используемых для составления перспективного меню:</t>
  </si>
  <si>
    <t>1. Сборник рецептур блюд и кулинарных изделий для питания детей в дошкольных</t>
  </si>
  <si>
    <t>организациях Москва Дели Принт 2011 г</t>
  </si>
  <si>
    <t>2.Сборник рецептур блюд и кулинарных изделий для питания детей в дошкольных</t>
  </si>
  <si>
    <t>организациях  Пермь  2001 г</t>
  </si>
  <si>
    <t>Технолог    Филимонова Н. М.</t>
  </si>
  <si>
    <t>Согласованно:</t>
  </si>
  <si>
    <t>Утверждаю:</t>
  </si>
  <si>
    <t>Отдела Управления</t>
  </si>
  <si>
    <t>Федеральной Службы</t>
  </si>
  <si>
    <t>по надзору в сфере защиты</t>
  </si>
  <si>
    <t>прав потребителей и</t>
  </si>
  <si>
    <t>благополучия человека по</t>
  </si>
  <si>
    <t>Иркутской области в г Усть-</t>
  </si>
  <si>
    <t xml:space="preserve">Илимске и Усть-Илимском </t>
  </si>
  <si>
    <t>районе.</t>
  </si>
  <si>
    <t xml:space="preserve">Начальник  территориального </t>
  </si>
  <si>
    <t xml:space="preserve">Образования  </t>
  </si>
  <si>
    <t>"Усть-Илимского района"</t>
  </si>
  <si>
    <t>_________________________</t>
  </si>
  <si>
    <t>____________________</t>
  </si>
  <si>
    <t>___________________</t>
  </si>
  <si>
    <t>Буркова Л. В.</t>
  </si>
  <si>
    <t xml:space="preserve">                                          Десятидневное меню рационов горячего питания</t>
  </si>
  <si>
    <t xml:space="preserve">                                           дошкольных организаций в соответствии</t>
  </si>
  <si>
    <t xml:space="preserve">                                  с усредненными физиологическими нормами потребления</t>
  </si>
  <si>
    <t xml:space="preserve">                                          продуктов (Сан ПиН 2.4.1 3049-13) </t>
  </si>
  <si>
    <t xml:space="preserve">                                                      для дошкольников  (3-7 лет)</t>
  </si>
  <si>
    <t>84/01</t>
  </si>
  <si>
    <t>суп картофельный с фрикадельками</t>
  </si>
  <si>
    <t>Напиток из с/фруктов</t>
  </si>
  <si>
    <t>напиток из кураги</t>
  </si>
  <si>
    <t>Рагу овощное</t>
  </si>
  <si>
    <t>Лапшевник с творогом</t>
  </si>
  <si>
    <t>Рассольник Ленинградский с мясом, сметаной</t>
  </si>
  <si>
    <t>Чай с сахаром с лимоном</t>
  </si>
  <si>
    <t xml:space="preserve">сырники  с морковью из творога </t>
  </si>
  <si>
    <t>83/11</t>
  </si>
  <si>
    <t>200/10</t>
  </si>
  <si>
    <t>к/м продукция или молоко кипячёное</t>
  </si>
  <si>
    <t>189/11</t>
  </si>
  <si>
    <t>Запеканка крупянная с творогом с соусом сладким</t>
  </si>
  <si>
    <t>Омлет с зелёным горошком с маслом сливочным</t>
  </si>
  <si>
    <t>219/11</t>
  </si>
  <si>
    <t>50/100</t>
  </si>
  <si>
    <t>суп картофельный с клецками на курином бульоне</t>
  </si>
  <si>
    <t>к/м продукция  или молоко кипячёное</t>
  </si>
  <si>
    <t>Выпечка  с фруктовым фаршем</t>
  </si>
  <si>
    <t>454/11</t>
  </si>
  <si>
    <t xml:space="preserve">биточки  рубленые рыбные </t>
  </si>
  <si>
    <t>сок фруктовый или фрукт свежий</t>
  </si>
  <si>
    <t>399/11, 368/11</t>
  </si>
  <si>
    <t>67/11</t>
  </si>
  <si>
    <t>Щи из св капусты на мясном бульоне, сметаной прокипячёной</t>
  </si>
  <si>
    <t>275/11</t>
  </si>
  <si>
    <t>60/30</t>
  </si>
  <si>
    <t>Тефтели  из птицы с соусом</t>
  </si>
  <si>
    <t>Рыба, запечёная  в омлете</t>
  </si>
  <si>
    <t>249/11</t>
  </si>
  <si>
    <t xml:space="preserve">сок фруктовый </t>
  </si>
  <si>
    <t>Мясопродукты, тушёные с капустой</t>
  </si>
  <si>
    <t>35/100</t>
  </si>
  <si>
    <t>264/11</t>
  </si>
  <si>
    <t>борщ с капустой и картофелем с мясом , сметаной прокипячёной</t>
  </si>
  <si>
    <t>212/11</t>
  </si>
  <si>
    <t>33/11</t>
  </si>
  <si>
    <t>76/11</t>
  </si>
  <si>
    <t xml:space="preserve">Птица тушёная </t>
  </si>
  <si>
    <t>435</t>
  </si>
  <si>
    <t>150/20</t>
  </si>
  <si>
    <t>360</t>
  </si>
  <si>
    <t>442</t>
  </si>
  <si>
    <t>445</t>
  </si>
  <si>
    <t>Фрикадельки рыбные, запечёные с молочным соусом</t>
  </si>
  <si>
    <t>выпечка сдобная</t>
  </si>
  <si>
    <t>50/150</t>
  </si>
  <si>
    <t>132/01</t>
  </si>
  <si>
    <t>Напиток из свежих фруктов</t>
  </si>
  <si>
    <t xml:space="preserve">плов </t>
  </si>
  <si>
    <t>163/01</t>
  </si>
  <si>
    <t>70/50</t>
  </si>
  <si>
    <t>179/01</t>
  </si>
  <si>
    <t>Вареники с овощным фаршем</t>
  </si>
  <si>
    <t>Напиток из яблок с лимоном</t>
  </si>
  <si>
    <t>Напиток из с/фруктов и шиповника</t>
  </si>
  <si>
    <t xml:space="preserve">Напиток из  св яблок </t>
  </si>
  <si>
    <t>200/15</t>
  </si>
  <si>
    <t>200/10/15</t>
  </si>
  <si>
    <t>Омлет с морковью с маслом сливочным</t>
  </si>
  <si>
    <t>217/11</t>
  </si>
  <si>
    <t>200/20/15</t>
  </si>
  <si>
    <t>200/20</t>
  </si>
  <si>
    <t xml:space="preserve">Колбасные изделия для детского питания  отварные </t>
  </si>
  <si>
    <t>452</t>
  </si>
  <si>
    <t>332</t>
  </si>
  <si>
    <t>Содержание белков, жиров, углеводов в меню за 10 дней в % от калорийности</t>
  </si>
  <si>
    <t>Ежедневно проводится искусственная витаминизация из расчёта 50 мг на 1 ребёнка</t>
  </si>
  <si>
    <t xml:space="preserve">                                                    на зимний период 2016-17  года.</t>
  </si>
  <si>
    <t>Черемных Т. О.</t>
  </si>
  <si>
    <t>Заведующая ДОУ</t>
  </si>
  <si>
    <t>150/4</t>
  </si>
  <si>
    <t>331</t>
  </si>
  <si>
    <t>150/10</t>
  </si>
  <si>
    <t>60/25</t>
  </si>
  <si>
    <t>15</t>
  </si>
  <si>
    <t>60/60</t>
  </si>
  <si>
    <t>100/10</t>
  </si>
  <si>
    <t>50/125</t>
  </si>
  <si>
    <t>397</t>
  </si>
  <si>
    <t>390</t>
  </si>
  <si>
    <t>297</t>
  </si>
  <si>
    <t>329</t>
  </si>
  <si>
    <t>40/50</t>
  </si>
  <si>
    <t>50/25</t>
  </si>
  <si>
    <t>150/10/10</t>
  </si>
  <si>
    <t>280</t>
  </si>
  <si>
    <t>334</t>
  </si>
  <si>
    <t>60/35</t>
  </si>
  <si>
    <t>Ежедневно проводится искусственная витаминизация из расчёта 35 мг на 1 ребёнка</t>
  </si>
  <si>
    <t>80/5</t>
  </si>
  <si>
    <t>150/15/10</t>
  </si>
  <si>
    <t>Рыба тушёная с овощами</t>
  </si>
  <si>
    <t>Директор СОШ</t>
  </si>
  <si>
    <t xml:space="preserve">                                                      для дошкольников  (1-3 лет)</t>
  </si>
  <si>
    <t>выход 1-3 л</t>
  </si>
  <si>
    <t>салат из отварных овощей</t>
  </si>
  <si>
    <t>овощи тушёные</t>
  </si>
  <si>
    <t>салат  из отварных овощей</t>
  </si>
  <si>
    <t xml:space="preserve"> Начальник  Отдела</t>
  </si>
  <si>
    <t>Начальник  Отдела</t>
  </si>
  <si>
    <t xml:space="preserve">каша  молочная жидкая с маслом сливочным </t>
  </si>
  <si>
    <t xml:space="preserve">котлеты рубленые из говядины или птицы  /соус </t>
  </si>
  <si>
    <t>305/11</t>
  </si>
  <si>
    <t>салат из свежих или отварных  овощей</t>
  </si>
  <si>
    <t>соус    (для подачи к блюду)</t>
  </si>
  <si>
    <t xml:space="preserve">птица отварная с соусом </t>
  </si>
  <si>
    <t xml:space="preserve">каша вязкая </t>
  </si>
  <si>
    <t>Каша молочная жидкая с маслом сливочным</t>
  </si>
  <si>
    <t>Напиток из ягод или фруктов</t>
  </si>
  <si>
    <t>булочка творожная или сдобная</t>
  </si>
  <si>
    <t xml:space="preserve">каша молочная  жидкая с маслом сливочным  </t>
  </si>
  <si>
    <t>Салат из отварных овощей</t>
  </si>
  <si>
    <t>кисель молочный или п/ягодный</t>
  </si>
  <si>
    <t xml:space="preserve">Каша молочная  жидкая с маслом сливочным </t>
  </si>
  <si>
    <t>Каша молочная  с маслом сливочным</t>
  </si>
  <si>
    <t xml:space="preserve">Биточки рубленые из птицы/соус </t>
  </si>
  <si>
    <t>305;/11</t>
  </si>
  <si>
    <t>соус   (для подачи к блюду)</t>
  </si>
  <si>
    <t>Салат из морской капусты или белокочанной</t>
  </si>
  <si>
    <t>Каша  вязкая</t>
  </si>
  <si>
    <t xml:space="preserve">запеканка картофельная с рыбой </t>
  </si>
  <si>
    <t xml:space="preserve">каша молочная жидкая с маслом сливочным </t>
  </si>
  <si>
    <t xml:space="preserve">котлеты рубленые из говядины /соус </t>
  </si>
  <si>
    <t>соус сладкий(для подачи к блюду)</t>
  </si>
  <si>
    <t>Каша молочная  жидкая с маслом сливочным</t>
  </si>
  <si>
    <t>Каша молочная с маслом сливочным</t>
  </si>
  <si>
    <t>Биточки рубленые из птицы/соус</t>
  </si>
  <si>
    <t>соус (для подачи к блюду)</t>
  </si>
  <si>
    <t>Салат из морской капусты или белокочанной капусты</t>
  </si>
  <si>
    <t>Фрикадельки рыбные, запечёные с  соусом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</si>
</sst>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0.000"/>
  </numFmts>
  <fonts count="26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 horizontal="left"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24" borderId="0" xfId="0" applyFont="1" applyFill="1" applyBorder="1" applyAlignment="1">
      <alignment horizontal="left"/>
    </xf>
    <xf numFmtId="49" fontId="4" fillId="24" borderId="0" xfId="0" applyNumberFormat="1" applyFont="1" applyFill="1" applyBorder="1" applyAlignment="1">
      <alignment horizontal="left"/>
    </xf>
    <xf numFmtId="0" fontId="5" fillId="24" borderId="10" xfId="0" applyFont="1" applyFill="1" applyBorder="1" applyAlignment="1">
      <alignment horizontal="left" textRotation="90"/>
    </xf>
    <xf numFmtId="49" fontId="5" fillId="24" borderId="10" xfId="0" applyNumberFormat="1" applyFont="1" applyFill="1" applyBorder="1" applyAlignment="1">
      <alignment horizontal="left"/>
    </xf>
    <xf numFmtId="49" fontId="5" fillId="24" borderId="10" xfId="0" applyNumberFormat="1" applyFont="1" applyFill="1" applyBorder="1" applyAlignment="1">
      <alignment horizontal="left" textRotation="90"/>
    </xf>
    <xf numFmtId="0" fontId="3" fillId="24" borderId="10" xfId="0" applyFont="1" applyFill="1" applyBorder="1" applyAlignment="1">
      <alignment horizontal="left" textRotation="90"/>
    </xf>
    <xf numFmtId="164" fontId="3" fillId="24" borderId="10" xfId="0" applyNumberFormat="1" applyFont="1" applyFill="1" applyBorder="1" applyAlignment="1">
      <alignment horizontal="left" textRotation="90"/>
    </xf>
    <xf numFmtId="49" fontId="4" fillId="24" borderId="10" xfId="0" applyNumberFormat="1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164" fontId="3" fillId="24" borderId="10" xfId="0" applyNumberFormat="1" applyFont="1" applyFill="1" applyBorder="1" applyAlignment="1">
      <alignment horizontal="left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NumberFormat="1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16" fontId="3" fillId="24" borderId="10" xfId="0" applyNumberFormat="1" applyFont="1" applyFill="1" applyBorder="1" applyAlignment="1">
      <alignment horizontal="left" vertical="center" wrapText="1"/>
    </xf>
    <xf numFmtId="164" fontId="3" fillId="24" borderId="10" xfId="0" applyNumberFormat="1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wrapText="1"/>
    </xf>
    <xf numFmtId="0" fontId="3" fillId="24" borderId="10" xfId="52" applyFont="1" applyFill="1" applyBorder="1" applyAlignment="1">
      <alignment horizontal="left" vertical="center" wrapText="1"/>
      <protection/>
    </xf>
    <xf numFmtId="164" fontId="3" fillId="24" borderId="10" xfId="52" applyNumberFormat="1" applyFont="1" applyFill="1" applyBorder="1" applyAlignment="1">
      <alignment horizontal="left" vertical="center" wrapText="1"/>
      <protection/>
    </xf>
    <xf numFmtId="49" fontId="4" fillId="24" borderId="10" xfId="52" applyNumberFormat="1" applyFont="1" applyFill="1" applyBorder="1" applyAlignment="1">
      <alignment horizontal="left" vertical="center" wrapText="1"/>
      <protection/>
    </xf>
    <xf numFmtId="49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0" xfId="0" applyNumberFormat="1" applyFont="1" applyFill="1" applyBorder="1" applyAlignment="1">
      <alignment horizontal="left"/>
    </xf>
    <xf numFmtId="0" fontId="3" fillId="24" borderId="0" xfId="0" applyNumberFormat="1" applyFont="1" applyFill="1" applyBorder="1" applyAlignment="1">
      <alignment horizontal="left"/>
    </xf>
    <xf numFmtId="0" fontId="3" fillId="24" borderId="10" xfId="0" applyNumberFormat="1" applyFont="1" applyFill="1" applyBorder="1" applyAlignment="1">
      <alignment horizontal="left" wrapText="1"/>
    </xf>
    <xf numFmtId="49" fontId="4" fillId="24" borderId="10" xfId="0" applyNumberFormat="1" applyFont="1" applyFill="1" applyBorder="1" applyAlignment="1">
      <alignment horizontal="left" textRotation="90"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left" vertical="top" wrapText="1"/>
    </xf>
    <xf numFmtId="49" fontId="3" fillId="24" borderId="0" xfId="0" applyNumberFormat="1" applyFont="1" applyFill="1" applyBorder="1" applyAlignment="1">
      <alignment horizontal="left"/>
    </xf>
    <xf numFmtId="2" fontId="3" fillId="24" borderId="10" xfId="0" applyNumberFormat="1" applyFont="1" applyFill="1" applyBorder="1" applyAlignment="1">
      <alignment horizontal="left" textRotation="90"/>
    </xf>
    <xf numFmtId="2" fontId="3" fillId="24" borderId="0" xfId="0" applyNumberFormat="1" applyFont="1" applyFill="1" applyBorder="1" applyAlignment="1">
      <alignment horizontal="left" textRotation="90"/>
    </xf>
    <xf numFmtId="2" fontId="3" fillId="24" borderId="0" xfId="0" applyNumberFormat="1" applyFont="1" applyFill="1" applyBorder="1" applyAlignment="1">
      <alignment horizontal="left" vertical="center" wrapText="1"/>
    </xf>
    <xf numFmtId="2" fontId="3" fillId="24" borderId="0" xfId="0" applyNumberFormat="1" applyFont="1" applyFill="1" applyBorder="1" applyAlignment="1">
      <alignment horizontal="left"/>
    </xf>
    <xf numFmtId="0" fontId="8" fillId="24" borderId="0" xfId="0" applyNumberFormat="1" applyFont="1" applyFill="1" applyAlignment="1">
      <alignment horizontal="left"/>
    </xf>
    <xf numFmtId="0" fontId="0" fillId="24" borderId="0" xfId="0" applyNumberFormat="1" applyFont="1" applyFill="1" applyAlignment="1">
      <alignment horizontal="left"/>
    </xf>
    <xf numFmtId="0" fontId="7" fillId="24" borderId="0" xfId="0" applyNumberFormat="1" applyFont="1" applyFill="1" applyAlignment="1">
      <alignment horizontal="left"/>
    </xf>
    <xf numFmtId="0" fontId="3" fillId="24" borderId="10" xfId="52" applyFont="1" applyFill="1" applyBorder="1" applyAlignment="1">
      <alignment horizontal="left" vertical="top" wrapText="1"/>
      <protection/>
    </xf>
    <xf numFmtId="0" fontId="3" fillId="24" borderId="10" xfId="0" applyNumberFormat="1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/>
    </xf>
    <xf numFmtId="164" fontId="3" fillId="24" borderId="0" xfId="0" applyNumberFormat="1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>
      <alignment horizontal="center"/>
    </xf>
    <xf numFmtId="164" fontId="3" fillId="24" borderId="0" xfId="0" applyNumberFormat="1" applyFont="1" applyFill="1" applyBorder="1" applyAlignment="1">
      <alignment horizontal="left"/>
    </xf>
    <xf numFmtId="0" fontId="3" fillId="24" borderId="10" xfId="52" applyFont="1" applyFill="1" applyBorder="1" applyAlignment="1">
      <alignment horizontal="center" vertical="top" wrapText="1"/>
      <protection/>
    </xf>
    <xf numFmtId="2" fontId="3" fillId="24" borderId="10" xfId="0" applyNumberFormat="1" applyFont="1" applyFill="1" applyBorder="1" applyAlignment="1">
      <alignment horizontal="left"/>
    </xf>
    <xf numFmtId="2" fontId="3" fillId="24" borderId="10" xfId="0" applyNumberFormat="1" applyFont="1" applyFill="1" applyBorder="1" applyAlignment="1">
      <alignment horizontal="left" vertical="top" wrapText="1"/>
    </xf>
    <xf numFmtId="2" fontId="3" fillId="24" borderId="10" xfId="0" applyNumberFormat="1" applyFont="1" applyFill="1" applyBorder="1" applyAlignment="1">
      <alignment horizontal="center"/>
    </xf>
    <xf numFmtId="2" fontId="7" fillId="24" borderId="0" xfId="0" applyNumberFormat="1" applyFont="1" applyFill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164" fontId="5" fillId="24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center" wrapText="1"/>
    </xf>
    <xf numFmtId="164" fontId="5" fillId="24" borderId="10" xfId="0" applyNumberFormat="1" applyFont="1" applyFill="1" applyBorder="1" applyAlignment="1">
      <alignment horizontal="left"/>
    </xf>
    <xf numFmtId="164" fontId="5" fillId="24" borderId="10" xfId="52" applyNumberFormat="1" applyFont="1" applyFill="1" applyBorder="1" applyAlignment="1">
      <alignment horizontal="left" vertical="center" wrapText="1"/>
      <protection/>
    </xf>
    <xf numFmtId="0" fontId="5" fillId="24" borderId="10" xfId="52" applyFont="1" applyFill="1" applyBorder="1" applyAlignment="1">
      <alignment horizontal="left" vertical="top" wrapText="1"/>
      <protection/>
    </xf>
    <xf numFmtId="0" fontId="5" fillId="24" borderId="10" xfId="0" applyNumberFormat="1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409"/>
  <sheetViews>
    <sheetView tabSelected="1" zoomScalePageLayoutView="0" workbookViewId="0" topLeftCell="A3">
      <pane xSplit="3" ySplit="1" topLeftCell="D4" activePane="bottomRight" state="frozen"/>
      <selection pane="topLeft" activeCell="A3" sqref="A3"/>
      <selection pane="topRight" activeCell="D3" sqref="D3"/>
      <selection pane="bottomLeft" activeCell="A4" sqref="A4"/>
      <selection pane="bottomRight" activeCell="B9" sqref="B9"/>
    </sheetView>
  </sheetViews>
  <sheetFormatPr defaultColWidth="9.00390625" defaultRowHeight="17.25" customHeight="1"/>
  <cols>
    <col min="1" max="1" width="3.75390625" style="1" customWidth="1"/>
    <col min="2" max="2" width="36.25390625" style="1" customWidth="1"/>
    <col min="3" max="3" width="10.375" style="1" customWidth="1"/>
    <col min="4" max="4" width="7.25390625" style="1" customWidth="1"/>
    <col min="5" max="6" width="9.25390625" style="1" customWidth="1"/>
    <col min="7" max="7" width="10.125" style="1" customWidth="1"/>
    <col min="8" max="8" width="6.00390625" style="1" customWidth="1"/>
    <col min="9" max="9" width="7.25390625" style="2" customWidth="1"/>
    <col min="10" max="16384" width="9.125" style="1" customWidth="1"/>
  </cols>
  <sheetData>
    <row r="1" ht="17.25" customHeight="1" hidden="1"/>
    <row r="2" ht="0.75" customHeight="1" hidden="1"/>
    <row r="3" spans="1:9" ht="71.25" customHeight="1">
      <c r="A3" s="3" t="s">
        <v>2</v>
      </c>
      <c r="B3" s="4" t="s">
        <v>3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5" t="s">
        <v>4</v>
      </c>
    </row>
    <row r="4" spans="1:9" ht="17.25" customHeight="1">
      <c r="A4" s="6"/>
      <c r="B4" s="66" t="s">
        <v>11</v>
      </c>
      <c r="C4" s="6"/>
      <c r="D4" s="7"/>
      <c r="E4" s="7"/>
      <c r="F4" s="7"/>
      <c r="G4" s="7"/>
      <c r="H4" s="7"/>
      <c r="I4" s="8"/>
    </row>
    <row r="5" spans="1:9" ht="16.5" customHeight="1">
      <c r="A5" s="9"/>
      <c r="B5" s="9" t="s">
        <v>12</v>
      </c>
      <c r="C5" s="9"/>
      <c r="D5" s="10"/>
      <c r="E5" s="10"/>
      <c r="F5" s="10"/>
      <c r="G5" s="10"/>
      <c r="H5" s="10"/>
      <c r="I5" s="8"/>
    </row>
    <row r="6" spans="1:9" ht="17.25" customHeight="1">
      <c r="A6" s="11">
        <v>1</v>
      </c>
      <c r="B6" s="12" t="s">
        <v>13</v>
      </c>
      <c r="C6" s="11">
        <v>10</v>
      </c>
      <c r="D6" s="11">
        <v>2.32</v>
      </c>
      <c r="E6" s="11">
        <v>2.95</v>
      </c>
      <c r="F6" s="13">
        <v>0</v>
      </c>
      <c r="G6" s="9">
        <v>36</v>
      </c>
      <c r="H6" s="11">
        <v>0.07</v>
      </c>
      <c r="I6" s="14" t="s">
        <v>14</v>
      </c>
    </row>
    <row r="7" spans="1:9" ht="29.25" customHeight="1">
      <c r="A7" s="11">
        <v>2</v>
      </c>
      <c r="B7" s="12" t="s">
        <v>248</v>
      </c>
      <c r="C7" s="11" t="s">
        <v>16</v>
      </c>
      <c r="D7" s="11">
        <v>4.51</v>
      </c>
      <c r="E7" s="13">
        <v>6.16</v>
      </c>
      <c r="F7" s="13">
        <v>23.19</v>
      </c>
      <c r="G7" s="9">
        <v>162.54</v>
      </c>
      <c r="H7" s="11">
        <v>0</v>
      </c>
      <c r="I7" s="14" t="s">
        <v>15</v>
      </c>
    </row>
    <row r="8" spans="1:9" ht="17.25" customHeight="1">
      <c r="A8" s="11">
        <v>3</v>
      </c>
      <c r="B8" s="12" t="s">
        <v>51</v>
      </c>
      <c r="C8" s="13">
        <v>200</v>
      </c>
      <c r="D8" s="11">
        <v>3.77</v>
      </c>
      <c r="E8" s="11">
        <v>3.93</v>
      </c>
      <c r="F8" s="13">
        <v>25.95</v>
      </c>
      <c r="G8" s="9">
        <v>153.92</v>
      </c>
      <c r="H8" s="11">
        <v>0.14</v>
      </c>
      <c r="I8" s="14" t="s">
        <v>52</v>
      </c>
    </row>
    <row r="9" spans="1:9" ht="35.25" customHeight="1">
      <c r="A9" s="11">
        <v>4</v>
      </c>
      <c r="B9" s="12" t="s">
        <v>19</v>
      </c>
      <c r="C9" s="11">
        <v>20</v>
      </c>
      <c r="D9" s="11">
        <v>1.56</v>
      </c>
      <c r="E9" s="13">
        <v>0.82</v>
      </c>
      <c r="F9" s="11">
        <v>9.1</v>
      </c>
      <c r="G9" s="13">
        <v>50.4</v>
      </c>
      <c r="H9" s="11">
        <v>0.14</v>
      </c>
      <c r="I9" s="14"/>
    </row>
    <row r="10" spans="1:9" ht="17.25" customHeight="1">
      <c r="A10" s="11"/>
      <c r="B10" s="12" t="s">
        <v>0</v>
      </c>
      <c r="C10" s="22" t="s">
        <v>186</v>
      </c>
      <c r="D10" s="11">
        <f>SUM(D6:D9)</f>
        <v>12.16</v>
      </c>
      <c r="E10" s="11">
        <f>SUM(E6:E9)</f>
        <v>13.86</v>
      </c>
      <c r="F10" s="11">
        <f>SUM(F6:F9)</f>
        <v>58.24</v>
      </c>
      <c r="G10" s="11">
        <f>SUM(G6:G9)</f>
        <v>402.85999999999996</v>
      </c>
      <c r="H10" s="11">
        <f>SUM(H6:H9)</f>
        <v>0.35000000000000003</v>
      </c>
      <c r="I10" s="14"/>
    </row>
    <row r="11" spans="1:9" ht="21" customHeight="1">
      <c r="A11" s="11"/>
      <c r="B11" s="12" t="s">
        <v>21</v>
      </c>
      <c r="C11" s="15"/>
      <c r="D11" s="11"/>
      <c r="E11" s="11"/>
      <c r="F11" s="11"/>
      <c r="G11" s="11"/>
      <c r="H11" s="11"/>
      <c r="I11" s="14"/>
    </row>
    <row r="12" spans="1:9" ht="20.25" customHeight="1">
      <c r="A12" s="11">
        <v>1</v>
      </c>
      <c r="B12" s="12" t="s">
        <v>177</v>
      </c>
      <c r="C12" s="11">
        <v>100</v>
      </c>
      <c r="D12" s="13">
        <v>0.75</v>
      </c>
      <c r="E12" s="11">
        <v>0</v>
      </c>
      <c r="F12" s="13">
        <v>15.15</v>
      </c>
      <c r="G12" s="9">
        <v>64</v>
      </c>
      <c r="H12" s="16">
        <v>3</v>
      </c>
      <c r="I12" s="14" t="s">
        <v>169</v>
      </c>
    </row>
    <row r="13" spans="1:9" ht="14.25" customHeight="1">
      <c r="A13" s="11"/>
      <c r="B13" s="12" t="s">
        <v>24</v>
      </c>
      <c r="C13" s="11"/>
      <c r="D13" s="16"/>
      <c r="E13" s="16"/>
      <c r="F13" s="16"/>
      <c r="G13" s="16"/>
      <c r="H13" s="16"/>
      <c r="I13" s="14"/>
    </row>
    <row r="14" spans="1:9" ht="30" customHeight="1">
      <c r="A14" s="11">
        <v>1</v>
      </c>
      <c r="B14" s="12" t="s">
        <v>251</v>
      </c>
      <c r="C14" s="11">
        <v>60</v>
      </c>
      <c r="D14" s="11">
        <v>0.84</v>
      </c>
      <c r="E14" s="11">
        <v>3.05</v>
      </c>
      <c r="F14" s="11">
        <v>6.16</v>
      </c>
      <c r="G14" s="13">
        <v>51.54</v>
      </c>
      <c r="H14" s="11">
        <v>2.1</v>
      </c>
      <c r="I14" s="14"/>
    </row>
    <row r="15" spans="1:11" ht="33" customHeight="1">
      <c r="A15" s="11">
        <v>2</v>
      </c>
      <c r="B15" s="12" t="s">
        <v>147</v>
      </c>
      <c r="C15" s="11" t="s">
        <v>209</v>
      </c>
      <c r="D15" s="9">
        <v>5.3</v>
      </c>
      <c r="E15" s="11">
        <v>4.14</v>
      </c>
      <c r="F15" s="11">
        <v>12.35</v>
      </c>
      <c r="G15" s="11">
        <v>108</v>
      </c>
      <c r="H15" s="11">
        <v>8.96</v>
      </c>
      <c r="I15" s="14" t="s">
        <v>155</v>
      </c>
      <c r="J15" s="17"/>
      <c r="K15" s="17"/>
    </row>
    <row r="16" spans="1:9" ht="30.75" customHeight="1">
      <c r="A16" s="11">
        <v>3</v>
      </c>
      <c r="B16" s="12" t="s">
        <v>249</v>
      </c>
      <c r="C16" s="11" t="s">
        <v>106</v>
      </c>
      <c r="D16" s="11">
        <v>8.02</v>
      </c>
      <c r="E16" s="11">
        <v>12.45</v>
      </c>
      <c r="F16" s="13">
        <v>7.52</v>
      </c>
      <c r="G16" s="9">
        <v>186.09</v>
      </c>
      <c r="H16" s="11">
        <v>4.92</v>
      </c>
      <c r="I16" s="14" t="s">
        <v>250</v>
      </c>
    </row>
    <row r="17" spans="1:9" ht="15" customHeight="1">
      <c r="A17" s="11">
        <v>4</v>
      </c>
      <c r="B17" s="12" t="s">
        <v>103</v>
      </c>
      <c r="C17" s="11">
        <v>100</v>
      </c>
      <c r="D17" s="11">
        <v>3.68</v>
      </c>
      <c r="E17" s="11">
        <v>3.01</v>
      </c>
      <c r="F17" s="13">
        <v>17.63</v>
      </c>
      <c r="G17" s="9">
        <v>112</v>
      </c>
      <c r="H17" s="11">
        <v>0</v>
      </c>
      <c r="I17" s="14" t="s">
        <v>104</v>
      </c>
    </row>
    <row r="18" spans="1:9" ht="15.75" customHeight="1">
      <c r="A18" s="11">
        <v>5</v>
      </c>
      <c r="B18" s="12" t="s">
        <v>98</v>
      </c>
      <c r="C18" s="11">
        <v>200</v>
      </c>
      <c r="D18" s="11">
        <v>0.24</v>
      </c>
      <c r="E18" s="11">
        <v>0.1</v>
      </c>
      <c r="F18" s="11">
        <v>18.33</v>
      </c>
      <c r="G18" s="11">
        <v>100</v>
      </c>
      <c r="H18" s="11">
        <v>15</v>
      </c>
      <c r="I18" s="14" t="s">
        <v>99</v>
      </c>
    </row>
    <row r="19" spans="1:9" ht="17.25" customHeight="1">
      <c r="A19" s="11">
        <v>6</v>
      </c>
      <c r="B19" s="12" t="s">
        <v>30</v>
      </c>
      <c r="C19" s="11">
        <v>20</v>
      </c>
      <c r="D19" s="11">
        <v>1.56</v>
      </c>
      <c r="E19" s="13">
        <v>0.82</v>
      </c>
      <c r="F19" s="11">
        <v>9.1</v>
      </c>
      <c r="G19" s="13">
        <v>50.4</v>
      </c>
      <c r="H19" s="11">
        <v>0.14</v>
      </c>
      <c r="I19" s="14"/>
    </row>
    <row r="20" spans="1:9" ht="17.25" customHeight="1">
      <c r="A20" s="11">
        <v>7</v>
      </c>
      <c r="B20" s="12" t="s">
        <v>31</v>
      </c>
      <c r="C20" s="11">
        <v>25</v>
      </c>
      <c r="D20" s="11">
        <v>1.65</v>
      </c>
      <c r="E20" s="13">
        <v>0.28</v>
      </c>
      <c r="F20" s="11">
        <v>10.25</v>
      </c>
      <c r="G20" s="13">
        <v>51.5</v>
      </c>
      <c r="H20" s="11">
        <v>0.05</v>
      </c>
      <c r="I20" s="14"/>
    </row>
    <row r="21" spans="1:9" ht="17.25" customHeight="1">
      <c r="A21" s="11"/>
      <c r="B21" s="12" t="s">
        <v>0</v>
      </c>
      <c r="C21" s="11">
        <v>725</v>
      </c>
      <c r="D21" s="16">
        <f>SUM(D14:D20)</f>
        <v>21.289999999999996</v>
      </c>
      <c r="E21" s="16">
        <f>SUM(E14:E20)</f>
        <v>23.85</v>
      </c>
      <c r="F21" s="16">
        <f>SUM(F14:F20)</f>
        <v>81.33999999999999</v>
      </c>
      <c r="G21" s="16">
        <f>SUM(G14:G20)</f>
        <v>659.53</v>
      </c>
      <c r="H21" s="16">
        <f>SUM(H14:H20)</f>
        <v>31.17</v>
      </c>
      <c r="I21" s="14"/>
    </row>
    <row r="22" spans="1:9" ht="17.25" customHeight="1">
      <c r="A22" s="11"/>
      <c r="B22" s="12" t="s">
        <v>32</v>
      </c>
      <c r="C22" s="11"/>
      <c r="D22" s="16"/>
      <c r="E22" s="16"/>
      <c r="F22" s="16"/>
      <c r="G22" s="16"/>
      <c r="H22" s="16"/>
      <c r="I22" s="14"/>
    </row>
    <row r="23" spans="1:9" ht="28.5" customHeight="1">
      <c r="A23" s="11">
        <v>1</v>
      </c>
      <c r="B23" s="12" t="s">
        <v>157</v>
      </c>
      <c r="C23" s="11">
        <v>150</v>
      </c>
      <c r="D23" s="11">
        <v>4.2</v>
      </c>
      <c r="E23" s="11">
        <v>2</v>
      </c>
      <c r="F23" s="13">
        <v>6.14</v>
      </c>
      <c r="G23" s="9">
        <v>84.39</v>
      </c>
      <c r="H23" s="13">
        <v>1.2</v>
      </c>
      <c r="I23" s="14" t="s">
        <v>33</v>
      </c>
    </row>
    <row r="24" spans="1:9" ht="17.25" customHeight="1">
      <c r="A24" s="11">
        <v>2</v>
      </c>
      <c r="B24" s="12" t="s">
        <v>1</v>
      </c>
      <c r="C24" s="11">
        <v>40</v>
      </c>
      <c r="D24" s="11">
        <v>1.09</v>
      </c>
      <c r="E24" s="11">
        <v>0.87</v>
      </c>
      <c r="F24" s="13">
        <v>10.26</v>
      </c>
      <c r="G24" s="9">
        <v>65</v>
      </c>
      <c r="H24" s="11">
        <v>0</v>
      </c>
      <c r="I24" s="14"/>
    </row>
    <row r="25" spans="1:9" ht="17.25" customHeight="1">
      <c r="A25" s="11">
        <v>3</v>
      </c>
      <c r="B25" s="12" t="s">
        <v>22</v>
      </c>
      <c r="C25" s="11">
        <v>60</v>
      </c>
      <c r="D25" s="11">
        <v>0.3</v>
      </c>
      <c r="E25" s="11">
        <v>0</v>
      </c>
      <c r="F25" s="11">
        <v>4.96</v>
      </c>
      <c r="G25" s="9">
        <v>22</v>
      </c>
      <c r="H25" s="11">
        <v>5</v>
      </c>
      <c r="I25" s="14" t="s">
        <v>23</v>
      </c>
    </row>
    <row r="26" spans="1:9" ht="17.25" customHeight="1">
      <c r="A26" s="11"/>
      <c r="B26" s="12" t="s">
        <v>0</v>
      </c>
      <c r="C26" s="11">
        <v>250</v>
      </c>
      <c r="D26" s="16">
        <f>SUM(D23:D25)</f>
        <v>5.59</v>
      </c>
      <c r="E26" s="16">
        <f>SUM(E23:E25)</f>
        <v>2.87</v>
      </c>
      <c r="F26" s="16">
        <f>SUM(F23:F25)</f>
        <v>21.36</v>
      </c>
      <c r="G26" s="16">
        <f>SUM(G23:G25)</f>
        <v>171.39</v>
      </c>
      <c r="H26" s="16">
        <f>SUM(H23:H25)</f>
        <v>6.2</v>
      </c>
      <c r="I26" s="14"/>
    </row>
    <row r="27" spans="1:9" ht="17.25" customHeight="1">
      <c r="A27" s="9"/>
      <c r="B27" s="9" t="s">
        <v>35</v>
      </c>
      <c r="C27" s="9"/>
      <c r="D27" s="16"/>
      <c r="E27" s="16"/>
      <c r="F27" s="16"/>
      <c r="G27" s="16"/>
      <c r="H27" s="16"/>
      <c r="I27" s="8"/>
    </row>
    <row r="28" spans="1:9" ht="18.75" customHeight="1">
      <c r="A28" s="9">
        <v>1</v>
      </c>
      <c r="B28" s="18" t="s">
        <v>239</v>
      </c>
      <c r="C28" s="9" t="s">
        <v>102</v>
      </c>
      <c r="D28" s="9">
        <v>10.04</v>
      </c>
      <c r="E28" s="9">
        <v>5.06</v>
      </c>
      <c r="F28" s="9">
        <v>2.7</v>
      </c>
      <c r="G28" s="9">
        <v>97</v>
      </c>
      <c r="H28" s="9">
        <v>1.76</v>
      </c>
      <c r="I28" s="8" t="s">
        <v>101</v>
      </c>
    </row>
    <row r="29" spans="1:9" ht="17.25" customHeight="1">
      <c r="A29" s="11">
        <v>2</v>
      </c>
      <c r="B29" s="12" t="s">
        <v>37</v>
      </c>
      <c r="C29" s="11">
        <v>100</v>
      </c>
      <c r="D29" s="11">
        <v>2.13</v>
      </c>
      <c r="E29" s="11">
        <v>4.04</v>
      </c>
      <c r="F29" s="11">
        <v>15.53</v>
      </c>
      <c r="G29" s="11">
        <v>107</v>
      </c>
      <c r="H29" s="11">
        <v>6.8</v>
      </c>
      <c r="I29" s="14" t="s">
        <v>38</v>
      </c>
    </row>
    <row r="30" spans="1:9" ht="17.25" customHeight="1">
      <c r="A30" s="11">
        <v>3</v>
      </c>
      <c r="B30" s="12" t="s">
        <v>48</v>
      </c>
      <c r="C30" s="11">
        <v>200</v>
      </c>
      <c r="D30" s="11">
        <v>1.36</v>
      </c>
      <c r="E30" s="11">
        <v>0</v>
      </c>
      <c r="F30" s="11">
        <v>29.02</v>
      </c>
      <c r="G30" s="13">
        <v>116.19</v>
      </c>
      <c r="H30" s="11">
        <v>0</v>
      </c>
      <c r="I30" s="14" t="s">
        <v>49</v>
      </c>
    </row>
    <row r="31" spans="1:9" ht="17.25" customHeight="1">
      <c r="A31" s="11">
        <v>4</v>
      </c>
      <c r="B31" s="12" t="s">
        <v>30</v>
      </c>
      <c r="C31" s="11">
        <v>20</v>
      </c>
      <c r="D31" s="11">
        <v>1.56</v>
      </c>
      <c r="E31" s="13">
        <v>0.82</v>
      </c>
      <c r="F31" s="11">
        <v>9.1</v>
      </c>
      <c r="G31" s="13">
        <v>50.4</v>
      </c>
      <c r="H31" s="11">
        <v>0.14</v>
      </c>
      <c r="I31" s="14"/>
    </row>
    <row r="32" spans="1:9" ht="19.5" customHeight="1">
      <c r="A32" s="11"/>
      <c r="B32" s="12" t="s">
        <v>0</v>
      </c>
      <c r="C32" s="11">
        <v>460</v>
      </c>
      <c r="D32" s="16">
        <f>SUM(D28:D31)</f>
        <v>15.089999999999998</v>
      </c>
      <c r="E32" s="16">
        <f>SUM(E28:E31)</f>
        <v>9.92</v>
      </c>
      <c r="F32" s="16">
        <f>SUM(F28:F31)</f>
        <v>56.35</v>
      </c>
      <c r="G32" s="16">
        <f>SUM(G28:G31)</f>
        <v>370.59</v>
      </c>
      <c r="H32" s="16">
        <f>SUM(H28:H31)</f>
        <v>8.700000000000001</v>
      </c>
      <c r="I32" s="14"/>
    </row>
    <row r="33" spans="1:9" ht="17.25" customHeight="1">
      <c r="A33" s="9"/>
      <c r="B33" s="12" t="s">
        <v>115</v>
      </c>
      <c r="C33" s="11">
        <v>1970</v>
      </c>
      <c r="D33" s="16">
        <f>D10+D12+D21+D26+D32</f>
        <v>54.87999999999999</v>
      </c>
      <c r="E33" s="16">
        <f>E10+E12+E21+E26+E32</f>
        <v>50.5</v>
      </c>
      <c r="F33" s="16">
        <f>F10+F12+F21+F26+F32</f>
        <v>232.43999999999997</v>
      </c>
      <c r="G33" s="16">
        <f>G10+G12+G21+G26+G32</f>
        <v>1668.3699999999997</v>
      </c>
      <c r="H33" s="16">
        <f>H10+H12+H21+H26+H32</f>
        <v>49.42000000000001</v>
      </c>
      <c r="I33" s="14"/>
    </row>
    <row r="34" spans="1:9" ht="15" customHeight="1">
      <c r="A34" s="19"/>
      <c r="B34" s="64" t="s">
        <v>39</v>
      </c>
      <c r="C34" s="19"/>
      <c r="D34" s="20"/>
      <c r="E34" s="20"/>
      <c r="F34" s="20"/>
      <c r="G34" s="20"/>
      <c r="H34" s="20"/>
      <c r="I34" s="21"/>
    </row>
    <row r="35" spans="1:9" ht="15.75" customHeight="1">
      <c r="A35" s="9"/>
      <c r="B35" s="9" t="s">
        <v>12</v>
      </c>
      <c r="C35" s="9"/>
      <c r="D35" s="10"/>
      <c r="E35" s="10"/>
      <c r="F35" s="10"/>
      <c r="G35" s="10"/>
      <c r="H35" s="10"/>
      <c r="I35" s="8"/>
    </row>
    <row r="36" spans="1:9" ht="17.25" customHeight="1">
      <c r="A36" s="11">
        <v>1</v>
      </c>
      <c r="B36" s="12" t="s">
        <v>40</v>
      </c>
      <c r="C36" s="22" t="s">
        <v>114</v>
      </c>
      <c r="D36" s="11">
        <v>0.07</v>
      </c>
      <c r="E36" s="11">
        <v>5.08</v>
      </c>
      <c r="F36" s="13">
        <v>0.1</v>
      </c>
      <c r="G36" s="9">
        <v>40.3</v>
      </c>
      <c r="H36" s="11">
        <v>0.19</v>
      </c>
      <c r="I36" s="14" t="s">
        <v>41</v>
      </c>
    </row>
    <row r="37" spans="1:9" ht="33" customHeight="1">
      <c r="A37" s="11">
        <v>2</v>
      </c>
      <c r="B37" s="12" t="s">
        <v>159</v>
      </c>
      <c r="C37" s="11" t="s">
        <v>187</v>
      </c>
      <c r="D37" s="11">
        <v>9.23</v>
      </c>
      <c r="E37" s="11">
        <v>7.41</v>
      </c>
      <c r="F37" s="13">
        <v>49.3</v>
      </c>
      <c r="G37" s="9">
        <v>300</v>
      </c>
      <c r="H37" s="11">
        <v>0.08</v>
      </c>
      <c r="I37" s="14" t="s">
        <v>158</v>
      </c>
    </row>
    <row r="38" spans="1:9" ht="17.25" customHeight="1">
      <c r="A38" s="11">
        <v>3</v>
      </c>
      <c r="B38" s="12" t="s">
        <v>17</v>
      </c>
      <c r="C38" s="49">
        <v>200</v>
      </c>
      <c r="D38" s="49">
        <v>2.79</v>
      </c>
      <c r="E38" s="49">
        <v>2.55</v>
      </c>
      <c r="F38" s="50">
        <v>14.31</v>
      </c>
      <c r="G38" s="51">
        <v>90</v>
      </c>
      <c r="H38" s="49">
        <v>1.2</v>
      </c>
      <c r="I38" s="14" t="s">
        <v>18</v>
      </c>
    </row>
    <row r="39" spans="1:9" ht="35.25" customHeight="1">
      <c r="A39" s="11">
        <v>4</v>
      </c>
      <c r="B39" s="12" t="s">
        <v>19</v>
      </c>
      <c r="C39" s="11">
        <v>20</v>
      </c>
      <c r="D39" s="11">
        <v>1.56</v>
      </c>
      <c r="E39" s="13">
        <v>0.82</v>
      </c>
      <c r="F39" s="11">
        <v>9.1</v>
      </c>
      <c r="G39" s="13">
        <v>50.4</v>
      </c>
      <c r="H39" s="11">
        <v>0.14</v>
      </c>
      <c r="I39" s="14"/>
    </row>
    <row r="40" spans="1:9" ht="17.25" customHeight="1">
      <c r="A40" s="11"/>
      <c r="B40" s="12" t="s">
        <v>0</v>
      </c>
      <c r="C40" s="22" t="s">
        <v>226</v>
      </c>
      <c r="D40" s="11">
        <f>SUM(D36:D39)</f>
        <v>13.65</v>
      </c>
      <c r="E40" s="11">
        <f>SUM(E36:E39)</f>
        <v>15.86</v>
      </c>
      <c r="F40" s="11">
        <f>SUM(F36:F39)</f>
        <v>72.81</v>
      </c>
      <c r="G40" s="11">
        <f>SUM(G36:G39)</f>
        <v>480.7</v>
      </c>
      <c r="H40" s="11">
        <f>SUM(H36:H39)</f>
        <v>1.6099999999999999</v>
      </c>
      <c r="I40" s="14"/>
    </row>
    <row r="41" spans="1:9" ht="17.25" customHeight="1">
      <c r="A41" s="11"/>
      <c r="B41" s="12" t="s">
        <v>21</v>
      </c>
      <c r="C41" s="15"/>
      <c r="D41" s="11"/>
      <c r="E41" s="11"/>
      <c r="F41" s="11"/>
      <c r="G41" s="11"/>
      <c r="H41" s="11"/>
      <c r="I41" s="14"/>
    </row>
    <row r="42" spans="1:9" ht="23.25" customHeight="1">
      <c r="A42" s="11">
        <v>1</v>
      </c>
      <c r="B42" s="12" t="s">
        <v>177</v>
      </c>
      <c r="C42" s="11">
        <v>100</v>
      </c>
      <c r="D42" s="13">
        <v>0.75</v>
      </c>
      <c r="E42" s="11">
        <v>0</v>
      </c>
      <c r="F42" s="13">
        <v>15.15</v>
      </c>
      <c r="G42" s="9">
        <v>64</v>
      </c>
      <c r="H42" s="16">
        <v>3</v>
      </c>
      <c r="I42" s="14" t="s">
        <v>169</v>
      </c>
    </row>
    <row r="43" spans="1:9" ht="17.25" customHeight="1">
      <c r="A43" s="19"/>
      <c r="B43" s="38" t="s">
        <v>44</v>
      </c>
      <c r="C43" s="19"/>
      <c r="D43" s="20"/>
      <c r="E43" s="20"/>
      <c r="F43" s="20"/>
      <c r="G43" s="20"/>
      <c r="H43" s="20"/>
      <c r="I43" s="21"/>
    </row>
    <row r="44" spans="1:11" ht="18" customHeight="1">
      <c r="A44" s="11">
        <v>1</v>
      </c>
      <c r="B44" s="12" t="s">
        <v>243</v>
      </c>
      <c r="C44" s="11">
        <v>40</v>
      </c>
      <c r="D44" s="9">
        <v>0.67</v>
      </c>
      <c r="E44" s="11">
        <v>1.68</v>
      </c>
      <c r="F44" s="11">
        <v>3.27</v>
      </c>
      <c r="G44" s="11">
        <v>31</v>
      </c>
      <c r="H44" s="11">
        <v>3.93</v>
      </c>
      <c r="I44" s="14"/>
      <c r="J44" s="17"/>
      <c r="K44" s="17"/>
    </row>
    <row r="45" spans="1:9" ht="23.25" customHeight="1">
      <c r="A45" s="11">
        <v>2</v>
      </c>
      <c r="B45" s="12" t="s">
        <v>64</v>
      </c>
      <c r="C45" s="11" t="s">
        <v>204</v>
      </c>
      <c r="D45" s="18">
        <v>3.99</v>
      </c>
      <c r="E45" s="18">
        <v>5.05</v>
      </c>
      <c r="F45" s="18">
        <v>12.85</v>
      </c>
      <c r="G45" s="18">
        <v>105</v>
      </c>
      <c r="H45" s="55">
        <v>0.92</v>
      </c>
      <c r="I45" s="14" t="s">
        <v>65</v>
      </c>
    </row>
    <row r="46" spans="1:9" ht="18" customHeight="1">
      <c r="A46" s="11">
        <v>3</v>
      </c>
      <c r="B46" s="12" t="s">
        <v>66</v>
      </c>
      <c r="C46" s="11" t="s">
        <v>193</v>
      </c>
      <c r="D46" s="23">
        <v>12.88</v>
      </c>
      <c r="E46" s="23">
        <v>13.62</v>
      </c>
      <c r="F46" s="23">
        <v>19.3</v>
      </c>
      <c r="G46" s="23">
        <v>267.3</v>
      </c>
      <c r="H46" s="23">
        <v>1.68</v>
      </c>
      <c r="I46" s="14" t="s">
        <v>67</v>
      </c>
    </row>
    <row r="47" spans="1:9" ht="17.25" customHeight="1">
      <c r="A47" s="11">
        <v>4</v>
      </c>
      <c r="B47" s="12" t="s">
        <v>201</v>
      </c>
      <c r="C47" s="11">
        <v>200</v>
      </c>
      <c r="D47" s="11">
        <v>0.25</v>
      </c>
      <c r="E47" s="13">
        <v>0.25</v>
      </c>
      <c r="F47" s="11">
        <v>15.35</v>
      </c>
      <c r="G47" s="13">
        <v>94.07</v>
      </c>
      <c r="H47" s="11">
        <v>0.03</v>
      </c>
      <c r="I47" s="14" t="s">
        <v>29</v>
      </c>
    </row>
    <row r="48" spans="1:9" ht="17.25" customHeight="1">
      <c r="A48" s="11">
        <v>5</v>
      </c>
      <c r="B48" s="12" t="s">
        <v>30</v>
      </c>
      <c r="C48" s="11">
        <v>20</v>
      </c>
      <c r="D48" s="11">
        <v>1.56</v>
      </c>
      <c r="E48" s="13">
        <v>0.82</v>
      </c>
      <c r="F48" s="11">
        <v>9.1</v>
      </c>
      <c r="G48" s="13">
        <v>50.4</v>
      </c>
      <c r="H48" s="11">
        <v>0.14</v>
      </c>
      <c r="I48" s="14"/>
    </row>
    <row r="49" spans="1:9" ht="17.25" customHeight="1">
      <c r="A49" s="11">
        <v>6</v>
      </c>
      <c r="B49" s="12" t="s">
        <v>31</v>
      </c>
      <c r="C49" s="11">
        <v>25</v>
      </c>
      <c r="D49" s="11">
        <v>1.65</v>
      </c>
      <c r="E49" s="13">
        <v>0.28</v>
      </c>
      <c r="F49" s="11">
        <v>10.25</v>
      </c>
      <c r="G49" s="13">
        <v>51.5</v>
      </c>
      <c r="H49" s="11">
        <v>0.05</v>
      </c>
      <c r="I49" s="14"/>
    </row>
    <row r="50" spans="1:9" ht="17.25" customHeight="1">
      <c r="A50" s="11"/>
      <c r="B50" s="12" t="s">
        <v>0</v>
      </c>
      <c r="C50" s="11">
        <v>700</v>
      </c>
      <c r="D50" s="16">
        <f>SUM(D44:D49)</f>
        <v>20.999999999999996</v>
      </c>
      <c r="E50" s="16">
        <f>SUM(E44:E49)</f>
        <v>21.7</v>
      </c>
      <c r="F50" s="16">
        <f>SUM(F44:F49)</f>
        <v>70.12</v>
      </c>
      <c r="G50" s="16">
        <f>SUM(G44:G49)</f>
        <v>599.27</v>
      </c>
      <c r="H50" s="16">
        <f>SUM(H44:H49)</f>
        <v>6.75</v>
      </c>
      <c r="I50" s="14"/>
    </row>
    <row r="51" spans="1:9" s="25" customFormat="1" ht="17.25" customHeight="1">
      <c r="A51" s="13"/>
      <c r="B51" s="39" t="s">
        <v>32</v>
      </c>
      <c r="C51" s="13"/>
      <c r="D51" s="24"/>
      <c r="E51" s="24"/>
      <c r="F51" s="24"/>
      <c r="G51" s="24"/>
      <c r="H51" s="24"/>
      <c r="I51" s="14"/>
    </row>
    <row r="52" spans="1:9" ht="29.25" customHeight="1">
      <c r="A52" s="11">
        <v>1</v>
      </c>
      <c r="B52" s="12" t="s">
        <v>157</v>
      </c>
      <c r="C52" s="11">
        <v>150</v>
      </c>
      <c r="D52" s="11">
        <v>5.46</v>
      </c>
      <c r="E52" s="11">
        <v>2.6</v>
      </c>
      <c r="F52" s="13">
        <v>7.98</v>
      </c>
      <c r="G52" s="9">
        <v>109.7</v>
      </c>
      <c r="H52" s="13">
        <v>1.56</v>
      </c>
      <c r="I52" s="14" t="s">
        <v>33</v>
      </c>
    </row>
    <row r="53" spans="1:9" ht="19.5" customHeight="1">
      <c r="A53" s="11">
        <v>2</v>
      </c>
      <c r="B53" s="12" t="s">
        <v>34</v>
      </c>
      <c r="C53" s="11">
        <v>50</v>
      </c>
      <c r="D53" s="11">
        <v>3.57</v>
      </c>
      <c r="E53" s="11">
        <v>2.65</v>
      </c>
      <c r="F53" s="13">
        <v>31.01</v>
      </c>
      <c r="G53" s="9">
        <v>106</v>
      </c>
      <c r="H53" s="11">
        <v>0.6</v>
      </c>
      <c r="I53" s="14" t="s">
        <v>57</v>
      </c>
    </row>
    <row r="54" spans="1:9" ht="17.25" customHeight="1">
      <c r="A54" s="9"/>
      <c r="B54" s="12" t="s">
        <v>0</v>
      </c>
      <c r="C54" s="11">
        <v>200</v>
      </c>
      <c r="D54" s="11">
        <f>SUM(D52:D53)</f>
        <v>9.03</v>
      </c>
      <c r="E54" s="11">
        <f>SUM(E52:E53)</f>
        <v>5.25</v>
      </c>
      <c r="F54" s="11">
        <f>SUM(F52:F53)</f>
        <v>38.99</v>
      </c>
      <c r="G54" s="11">
        <f>SUM(G52:G53)</f>
        <v>215.7</v>
      </c>
      <c r="H54" s="11">
        <f>SUM(H52:H53)</f>
        <v>2.16</v>
      </c>
      <c r="I54" s="14"/>
    </row>
    <row r="55" spans="1:9" ht="17.25" customHeight="1">
      <c r="A55" s="11"/>
      <c r="B55" s="12" t="s">
        <v>35</v>
      </c>
      <c r="C55" s="11"/>
      <c r="D55" s="16"/>
      <c r="E55" s="16"/>
      <c r="F55" s="16"/>
      <c r="G55" s="16"/>
      <c r="H55" s="16"/>
      <c r="I55" s="14"/>
    </row>
    <row r="56" spans="1:9" ht="18.75" customHeight="1">
      <c r="A56" s="9">
        <v>1</v>
      </c>
      <c r="B56" s="12" t="s">
        <v>112</v>
      </c>
      <c r="C56" s="11">
        <v>40</v>
      </c>
      <c r="D56" s="11">
        <v>0.8</v>
      </c>
      <c r="E56" s="11">
        <v>3.6</v>
      </c>
      <c r="F56" s="11">
        <v>3.44</v>
      </c>
      <c r="G56" s="13">
        <v>48.8</v>
      </c>
      <c r="H56" s="11">
        <v>1.68</v>
      </c>
      <c r="I56" s="14"/>
    </row>
    <row r="57" spans="1:9" ht="30.75" customHeight="1">
      <c r="A57" s="9">
        <v>2</v>
      </c>
      <c r="B57" s="12" t="s">
        <v>160</v>
      </c>
      <c r="C57" s="11" t="s">
        <v>91</v>
      </c>
      <c r="D57" s="18">
        <v>8.05</v>
      </c>
      <c r="E57" s="18">
        <v>9.97</v>
      </c>
      <c r="F57" s="18">
        <v>10.4</v>
      </c>
      <c r="G57" s="26">
        <v>163</v>
      </c>
      <c r="H57" s="18">
        <v>0.86</v>
      </c>
      <c r="I57" s="14" t="s">
        <v>161</v>
      </c>
    </row>
    <row r="58" spans="1:9" ht="17.25" customHeight="1">
      <c r="A58" s="11">
        <v>3</v>
      </c>
      <c r="B58" s="12" t="s">
        <v>149</v>
      </c>
      <c r="C58" s="11">
        <v>200</v>
      </c>
      <c r="D58" s="23">
        <v>0.8</v>
      </c>
      <c r="E58" s="23">
        <v>0</v>
      </c>
      <c r="F58" s="23">
        <v>18.43</v>
      </c>
      <c r="G58" s="23">
        <v>90</v>
      </c>
      <c r="H58" s="23">
        <v>0.62</v>
      </c>
      <c r="I58" s="14" t="s">
        <v>57</v>
      </c>
    </row>
    <row r="59" spans="1:9" ht="17.25" customHeight="1">
      <c r="A59" s="9">
        <v>4</v>
      </c>
      <c r="B59" s="12" t="s">
        <v>30</v>
      </c>
      <c r="C59" s="11">
        <v>20</v>
      </c>
      <c r="D59" s="11">
        <v>1.56</v>
      </c>
      <c r="E59" s="13">
        <v>0.82</v>
      </c>
      <c r="F59" s="11">
        <v>9.1</v>
      </c>
      <c r="G59" s="13">
        <v>50.4</v>
      </c>
      <c r="H59" s="11">
        <v>0.14</v>
      </c>
      <c r="I59" s="14"/>
    </row>
    <row r="60" spans="1:9" ht="17.25" customHeight="1">
      <c r="A60" s="11">
        <v>5</v>
      </c>
      <c r="B60" s="12" t="s">
        <v>22</v>
      </c>
      <c r="C60" s="11">
        <v>50</v>
      </c>
      <c r="D60" s="11">
        <v>0.3</v>
      </c>
      <c r="E60" s="11">
        <v>0</v>
      </c>
      <c r="F60" s="11">
        <v>4.96</v>
      </c>
      <c r="G60" s="9">
        <v>22</v>
      </c>
      <c r="H60" s="11">
        <v>5</v>
      </c>
      <c r="I60" s="14" t="s">
        <v>23</v>
      </c>
    </row>
    <row r="61" spans="1:9" ht="17.25" customHeight="1">
      <c r="A61" s="11"/>
      <c r="B61" s="12" t="s">
        <v>0</v>
      </c>
      <c r="C61" s="11">
        <v>415</v>
      </c>
      <c r="D61" s="16">
        <f>SUM(D56:D60)</f>
        <v>11.510000000000003</v>
      </c>
      <c r="E61" s="16">
        <f>SUM(E56:E60)</f>
        <v>14.39</v>
      </c>
      <c r="F61" s="16">
        <f>SUM(F56:F60)</f>
        <v>46.33</v>
      </c>
      <c r="G61" s="16">
        <f>SUM(G56:G60)</f>
        <v>374.2</v>
      </c>
      <c r="H61" s="16">
        <f>SUM(H56:H60)</f>
        <v>8.3</v>
      </c>
      <c r="I61" s="14"/>
    </row>
    <row r="62" spans="1:9" ht="17.25" customHeight="1">
      <c r="A62" s="11"/>
      <c r="B62" s="12" t="s">
        <v>115</v>
      </c>
      <c r="C62" s="16">
        <f aca="true" t="shared" si="0" ref="C62:H62">C61+C54+C50+C42+C40</f>
        <v>1812</v>
      </c>
      <c r="D62" s="16">
        <f t="shared" si="0"/>
        <v>55.94</v>
      </c>
      <c r="E62" s="16">
        <f t="shared" si="0"/>
        <v>57.2</v>
      </c>
      <c r="F62" s="16">
        <f t="shared" si="0"/>
        <v>243.4</v>
      </c>
      <c r="G62" s="16">
        <f t="shared" si="0"/>
        <v>1733.8700000000001</v>
      </c>
      <c r="H62" s="16">
        <f t="shared" si="0"/>
        <v>21.82</v>
      </c>
      <c r="I62" s="14"/>
    </row>
    <row r="63" spans="1:9" s="25" customFormat="1" ht="17.25" customHeight="1">
      <c r="A63" s="13"/>
      <c r="B63" s="65" t="s">
        <v>50</v>
      </c>
      <c r="C63" s="13"/>
      <c r="D63" s="16"/>
      <c r="E63" s="16"/>
      <c r="F63" s="16"/>
      <c r="G63" s="16"/>
      <c r="H63" s="16"/>
      <c r="I63" s="14"/>
    </row>
    <row r="64" spans="1:9" ht="17.25" customHeight="1">
      <c r="A64" s="11"/>
      <c r="B64" s="12" t="s">
        <v>12</v>
      </c>
      <c r="C64" s="11"/>
      <c r="D64" s="16"/>
      <c r="E64" s="16"/>
      <c r="F64" s="16"/>
      <c r="G64" s="16"/>
      <c r="H64" s="16"/>
      <c r="I64" s="14"/>
    </row>
    <row r="65" spans="1:9" ht="17.25" customHeight="1">
      <c r="A65" s="11">
        <v>1</v>
      </c>
      <c r="B65" s="12" t="s">
        <v>13</v>
      </c>
      <c r="C65" s="11">
        <v>10</v>
      </c>
      <c r="D65" s="11">
        <v>2.32</v>
      </c>
      <c r="E65" s="11">
        <v>2.95</v>
      </c>
      <c r="F65" s="13">
        <v>0</v>
      </c>
      <c r="G65" s="9">
        <v>36</v>
      </c>
      <c r="H65" s="11">
        <v>0.07</v>
      </c>
      <c r="I65" s="14" t="s">
        <v>14</v>
      </c>
    </row>
    <row r="66" spans="1:9" ht="17.25" customHeight="1">
      <c r="A66" s="11">
        <v>2</v>
      </c>
      <c r="B66" s="12" t="s">
        <v>154</v>
      </c>
      <c r="C66" s="11">
        <v>100</v>
      </c>
      <c r="D66" s="11">
        <v>6.25</v>
      </c>
      <c r="E66" s="13">
        <v>6.44</v>
      </c>
      <c r="F66" s="13">
        <v>24.94</v>
      </c>
      <c r="G66" s="9">
        <v>220.87</v>
      </c>
      <c r="H66" s="11">
        <v>0.22</v>
      </c>
      <c r="I66" s="14" t="s">
        <v>194</v>
      </c>
    </row>
    <row r="67" spans="1:9" ht="18" customHeight="1">
      <c r="A67" s="9">
        <v>3</v>
      </c>
      <c r="B67" s="12" t="s">
        <v>252</v>
      </c>
      <c r="C67" s="11">
        <v>30</v>
      </c>
      <c r="D67" s="18">
        <v>0.62</v>
      </c>
      <c r="E67" s="18">
        <v>1.57</v>
      </c>
      <c r="F67" s="18">
        <v>2.13</v>
      </c>
      <c r="G67" s="26">
        <v>25</v>
      </c>
      <c r="H67" s="18">
        <v>0.1</v>
      </c>
      <c r="I67" s="14"/>
    </row>
    <row r="68" spans="1:9" ht="17.25" customHeight="1">
      <c r="A68" s="11">
        <v>4</v>
      </c>
      <c r="B68" s="12" t="s">
        <v>51</v>
      </c>
      <c r="C68" s="13">
        <v>200</v>
      </c>
      <c r="D68" s="11">
        <v>3.77</v>
      </c>
      <c r="E68" s="11">
        <v>3.93</v>
      </c>
      <c r="F68" s="13">
        <v>25.95</v>
      </c>
      <c r="G68" s="9">
        <v>153.92</v>
      </c>
      <c r="H68" s="11">
        <v>0.14</v>
      </c>
      <c r="I68" s="14" t="s">
        <v>52</v>
      </c>
    </row>
    <row r="69" spans="1:9" ht="32.25" customHeight="1">
      <c r="A69" s="11">
        <v>5</v>
      </c>
      <c r="B69" s="12" t="s">
        <v>19</v>
      </c>
      <c r="C69" s="11">
        <v>20</v>
      </c>
      <c r="D69" s="11">
        <v>1.56</v>
      </c>
      <c r="E69" s="13">
        <v>0.82</v>
      </c>
      <c r="F69" s="11">
        <v>9.1</v>
      </c>
      <c r="G69" s="13">
        <v>50.4</v>
      </c>
      <c r="H69" s="11">
        <v>0.14</v>
      </c>
      <c r="I69" s="14"/>
    </row>
    <row r="70" spans="1:9" ht="17.25" customHeight="1">
      <c r="A70" s="11"/>
      <c r="B70" s="12" t="s">
        <v>0</v>
      </c>
      <c r="C70" s="22" t="s">
        <v>188</v>
      </c>
      <c r="D70" s="11">
        <f>SUM(D65:D69)</f>
        <v>14.52</v>
      </c>
      <c r="E70" s="11">
        <f>SUM(E65:E69)</f>
        <v>15.71</v>
      </c>
      <c r="F70" s="11">
        <f>SUM(F65:F69)</f>
        <v>62.12</v>
      </c>
      <c r="G70" s="11">
        <f>SUM(G65:G69)</f>
        <v>486.18999999999994</v>
      </c>
      <c r="H70" s="11">
        <f>SUM(H65:H69)</f>
        <v>0.67</v>
      </c>
      <c r="I70" s="14"/>
    </row>
    <row r="71" spans="1:9" ht="17.25" customHeight="1">
      <c r="A71" s="19"/>
      <c r="B71" s="38" t="s">
        <v>21</v>
      </c>
      <c r="C71" s="19"/>
      <c r="D71" s="20"/>
      <c r="E71" s="20"/>
      <c r="F71" s="20"/>
      <c r="G71" s="20"/>
      <c r="H71" s="20"/>
      <c r="I71" s="21"/>
    </row>
    <row r="72" spans="1:9" ht="17.25" customHeight="1">
      <c r="A72" s="11">
        <v>1</v>
      </c>
      <c r="B72" s="12" t="s">
        <v>177</v>
      </c>
      <c r="C72" s="11">
        <v>100</v>
      </c>
      <c r="D72" s="13">
        <v>0.75</v>
      </c>
      <c r="E72" s="11">
        <v>0</v>
      </c>
      <c r="F72" s="13">
        <v>15.15</v>
      </c>
      <c r="G72" s="9">
        <v>64</v>
      </c>
      <c r="H72" s="16">
        <v>3</v>
      </c>
      <c r="I72" s="14" t="s">
        <v>169</v>
      </c>
    </row>
    <row r="73" spans="1:9" ht="17.25" customHeight="1">
      <c r="A73" s="9"/>
      <c r="B73" s="9" t="s">
        <v>44</v>
      </c>
      <c r="C73" s="9"/>
      <c r="D73" s="10"/>
      <c r="E73" s="10"/>
      <c r="F73" s="10"/>
      <c r="G73" s="10"/>
      <c r="H73" s="10"/>
      <c r="I73" s="8"/>
    </row>
    <row r="74" spans="1:11" ht="18.75" customHeight="1">
      <c r="A74" s="11">
        <v>1</v>
      </c>
      <c r="B74" s="12" t="s">
        <v>243</v>
      </c>
      <c r="C74" s="11">
        <v>60</v>
      </c>
      <c r="D74" s="9">
        <v>0.1</v>
      </c>
      <c r="E74" s="11">
        <v>2.52</v>
      </c>
      <c r="F74" s="11">
        <v>4.9</v>
      </c>
      <c r="G74" s="11">
        <v>46.5</v>
      </c>
      <c r="H74" s="11">
        <v>5.9</v>
      </c>
      <c r="I74" s="14" t="s">
        <v>53</v>
      </c>
      <c r="J74" s="17"/>
      <c r="K74" s="17"/>
    </row>
    <row r="75" spans="1:9" ht="32.25" customHeight="1">
      <c r="A75" s="11">
        <v>2</v>
      </c>
      <c r="B75" s="12" t="s">
        <v>163</v>
      </c>
      <c r="C75" s="11">
        <v>200</v>
      </c>
      <c r="D75" s="9">
        <v>0.3</v>
      </c>
      <c r="E75" s="11">
        <v>3.69</v>
      </c>
      <c r="F75" s="11">
        <v>13.47</v>
      </c>
      <c r="G75" s="11">
        <v>95.38</v>
      </c>
      <c r="H75" s="11">
        <v>5.63</v>
      </c>
      <c r="I75" s="14" t="s">
        <v>26</v>
      </c>
    </row>
    <row r="76" spans="1:9" ht="17.25" customHeight="1">
      <c r="A76" s="11">
        <v>3</v>
      </c>
      <c r="B76" s="12" t="s">
        <v>253</v>
      </c>
      <c r="C76" s="11" t="s">
        <v>106</v>
      </c>
      <c r="D76" s="11">
        <v>11.88</v>
      </c>
      <c r="E76" s="11">
        <v>10.88</v>
      </c>
      <c r="F76" s="13">
        <v>23.71</v>
      </c>
      <c r="G76" s="9">
        <v>204</v>
      </c>
      <c r="H76" s="11">
        <v>0</v>
      </c>
      <c r="I76" s="14" t="s">
        <v>84</v>
      </c>
    </row>
    <row r="77" spans="1:9" ht="17.25" customHeight="1">
      <c r="A77" s="11">
        <v>4</v>
      </c>
      <c r="B77" s="12" t="s">
        <v>254</v>
      </c>
      <c r="C77" s="11">
        <v>100</v>
      </c>
      <c r="D77" s="11">
        <v>3.05</v>
      </c>
      <c r="E77" s="11">
        <v>3.33</v>
      </c>
      <c r="F77" s="13">
        <v>13.68</v>
      </c>
      <c r="G77" s="9">
        <v>97</v>
      </c>
      <c r="H77" s="11">
        <v>0</v>
      </c>
      <c r="I77" s="14" t="s">
        <v>81</v>
      </c>
    </row>
    <row r="78" spans="1:9" ht="17.25" customHeight="1">
      <c r="A78" s="11">
        <v>5</v>
      </c>
      <c r="B78" s="12" t="s">
        <v>148</v>
      </c>
      <c r="C78" s="11">
        <v>200</v>
      </c>
      <c r="D78" s="11">
        <v>0.3</v>
      </c>
      <c r="E78" s="13">
        <v>0</v>
      </c>
      <c r="F78" s="11">
        <v>22.66</v>
      </c>
      <c r="G78" s="13">
        <v>91.98</v>
      </c>
      <c r="H78" s="11">
        <v>0.64</v>
      </c>
      <c r="I78" s="14" t="s">
        <v>57</v>
      </c>
    </row>
    <row r="79" spans="1:9" ht="17.25" customHeight="1">
      <c r="A79" s="11">
        <v>6</v>
      </c>
      <c r="B79" s="12" t="s">
        <v>30</v>
      </c>
      <c r="C79" s="11">
        <v>20</v>
      </c>
      <c r="D79" s="11">
        <v>1.56</v>
      </c>
      <c r="E79" s="13">
        <v>0.82</v>
      </c>
      <c r="F79" s="11">
        <v>9.1</v>
      </c>
      <c r="G79" s="13">
        <v>50.4</v>
      </c>
      <c r="H79" s="11">
        <v>0.14</v>
      </c>
      <c r="I79" s="14"/>
    </row>
    <row r="80" spans="1:9" ht="17.25" customHeight="1">
      <c r="A80" s="11">
        <v>7</v>
      </c>
      <c r="B80" s="12" t="s">
        <v>31</v>
      </c>
      <c r="C80" s="11">
        <v>25</v>
      </c>
      <c r="D80" s="11">
        <v>1.65</v>
      </c>
      <c r="E80" s="13">
        <v>0.28</v>
      </c>
      <c r="F80" s="11">
        <v>10.25</v>
      </c>
      <c r="G80" s="13">
        <v>51.5</v>
      </c>
      <c r="H80" s="11">
        <v>0.05</v>
      </c>
      <c r="I80" s="14"/>
    </row>
    <row r="81" spans="1:9" ht="17.25" customHeight="1">
      <c r="A81" s="11"/>
      <c r="B81" s="12" t="s">
        <v>0</v>
      </c>
      <c r="C81" s="11">
        <v>705</v>
      </c>
      <c r="D81" s="16">
        <f>SUM(D74:D80)</f>
        <v>18.84</v>
      </c>
      <c r="E81" s="16">
        <f>SUM(E74:E80)</f>
        <v>21.520000000000003</v>
      </c>
      <c r="F81" s="16">
        <f>SUM(F74:F80)</f>
        <v>97.77</v>
      </c>
      <c r="G81" s="16">
        <f>SUM(G74:G80)</f>
        <v>636.76</v>
      </c>
      <c r="H81" s="16">
        <f>SUM(H74:H80)</f>
        <v>12.360000000000003</v>
      </c>
      <c r="I81" s="14"/>
    </row>
    <row r="82" spans="1:9" ht="17.25" customHeight="1">
      <c r="A82" s="9"/>
      <c r="B82" s="9" t="s">
        <v>32</v>
      </c>
      <c r="C82" s="9"/>
      <c r="D82" s="10"/>
      <c r="E82" s="10"/>
      <c r="F82" s="10"/>
      <c r="G82" s="10"/>
      <c r="H82" s="10"/>
      <c r="I82" s="8"/>
    </row>
    <row r="83" spans="1:9" ht="29.25" customHeight="1">
      <c r="A83" s="11">
        <v>1</v>
      </c>
      <c r="B83" s="12" t="s">
        <v>164</v>
      </c>
      <c r="C83" s="11">
        <v>150</v>
      </c>
      <c r="D83" s="11">
        <v>4.2</v>
      </c>
      <c r="E83" s="11">
        <v>2</v>
      </c>
      <c r="F83" s="13">
        <v>6.14</v>
      </c>
      <c r="G83" s="9">
        <v>84.39</v>
      </c>
      <c r="H83" s="13">
        <v>1.2</v>
      </c>
      <c r="I83" s="14" t="s">
        <v>33</v>
      </c>
    </row>
    <row r="84" spans="1:9" ht="17.25" customHeight="1">
      <c r="A84" s="11">
        <v>2</v>
      </c>
      <c r="B84" s="12" t="s">
        <v>165</v>
      </c>
      <c r="C84" s="11">
        <v>50</v>
      </c>
      <c r="D84" s="11">
        <v>3.5</v>
      </c>
      <c r="E84" s="11">
        <v>3.85</v>
      </c>
      <c r="F84" s="13">
        <v>28.87</v>
      </c>
      <c r="G84" s="9">
        <v>164</v>
      </c>
      <c r="H84" s="11">
        <v>0.25</v>
      </c>
      <c r="I84" s="14"/>
    </row>
    <row r="85" spans="1:9" ht="17.25" customHeight="1">
      <c r="A85" s="11"/>
      <c r="B85" s="12" t="s">
        <v>0</v>
      </c>
      <c r="C85" s="11">
        <v>200</v>
      </c>
      <c r="D85" s="11">
        <f>SUM(D83:D84)</f>
        <v>7.7</v>
      </c>
      <c r="E85" s="11">
        <f>SUM(E83:E84)</f>
        <v>5.85</v>
      </c>
      <c r="F85" s="11">
        <f>SUM(F83:F84)</f>
        <v>35.01</v>
      </c>
      <c r="G85" s="11">
        <f>SUM(G83:G84)</f>
        <v>248.39</v>
      </c>
      <c r="H85" s="11">
        <f>SUM(H83:H84)</f>
        <v>1.45</v>
      </c>
      <c r="I85" s="14"/>
    </row>
    <row r="86" spans="1:9" ht="17.25" customHeight="1">
      <c r="A86" s="11"/>
      <c r="B86" s="12" t="s">
        <v>35</v>
      </c>
      <c r="C86" s="11"/>
      <c r="D86" s="16"/>
      <c r="E86" s="16"/>
      <c r="F86" s="16"/>
      <c r="G86" s="16"/>
      <c r="H86" s="16"/>
      <c r="I86" s="14"/>
    </row>
    <row r="87" spans="1:9" ht="16.5" customHeight="1">
      <c r="A87" s="11">
        <v>1</v>
      </c>
      <c r="B87" s="12" t="s">
        <v>167</v>
      </c>
      <c r="C87" s="11">
        <v>80</v>
      </c>
      <c r="D87" s="11">
        <v>0.36</v>
      </c>
      <c r="E87" s="11">
        <v>1.93</v>
      </c>
      <c r="F87" s="13">
        <v>6.76</v>
      </c>
      <c r="G87" s="9">
        <v>85.93</v>
      </c>
      <c r="H87" s="11">
        <v>0.37</v>
      </c>
      <c r="I87" s="14" t="s">
        <v>36</v>
      </c>
    </row>
    <row r="88" spans="1:9" ht="17.25" customHeight="1">
      <c r="A88" s="11">
        <v>2</v>
      </c>
      <c r="B88" s="12" t="s">
        <v>54</v>
      </c>
      <c r="C88" s="11">
        <v>150</v>
      </c>
      <c r="D88" s="11">
        <v>3.51</v>
      </c>
      <c r="E88" s="11">
        <v>3.73</v>
      </c>
      <c r="F88" s="11">
        <v>19.65</v>
      </c>
      <c r="G88" s="13">
        <v>126</v>
      </c>
      <c r="H88" s="11">
        <v>16.05</v>
      </c>
      <c r="I88" s="14" t="s">
        <v>55</v>
      </c>
    </row>
    <row r="89" spans="1:9" ht="17.25" customHeight="1">
      <c r="A89" s="11">
        <v>3</v>
      </c>
      <c r="B89" s="12" t="s">
        <v>58</v>
      </c>
      <c r="C89" s="11" t="s">
        <v>60</v>
      </c>
      <c r="D89" s="12">
        <v>0.12</v>
      </c>
      <c r="E89" s="12">
        <v>0.02</v>
      </c>
      <c r="F89" s="12">
        <v>10.3</v>
      </c>
      <c r="G89" s="12">
        <v>41</v>
      </c>
      <c r="H89" s="12">
        <v>2.83</v>
      </c>
      <c r="I89" s="14" t="s">
        <v>59</v>
      </c>
    </row>
    <row r="90" spans="1:9" ht="17.25" customHeight="1">
      <c r="A90" s="11">
        <v>4</v>
      </c>
      <c r="B90" s="12" t="s">
        <v>30</v>
      </c>
      <c r="C90" s="11">
        <v>20</v>
      </c>
      <c r="D90" s="11">
        <v>1.56</v>
      </c>
      <c r="E90" s="13">
        <v>0.82</v>
      </c>
      <c r="F90" s="11">
        <v>9.1</v>
      </c>
      <c r="G90" s="13">
        <v>50.4</v>
      </c>
      <c r="H90" s="11">
        <v>0.14</v>
      </c>
      <c r="I90" s="14"/>
    </row>
    <row r="91" spans="1:9" ht="19.5" customHeight="1">
      <c r="A91" s="11"/>
      <c r="B91" s="12" t="s">
        <v>0</v>
      </c>
      <c r="C91" s="11">
        <v>457</v>
      </c>
      <c r="D91" s="16">
        <f>SUM(D87:D90)</f>
        <v>5.55</v>
      </c>
      <c r="E91" s="16">
        <f>SUM(E87:E90)</f>
        <v>6.5</v>
      </c>
      <c r="F91" s="16">
        <f>SUM(F87:F90)</f>
        <v>45.809999999999995</v>
      </c>
      <c r="G91" s="16">
        <f>SUM(G87:G90)</f>
        <v>303.33</v>
      </c>
      <c r="H91" s="16">
        <f>SUM(H87:H90)</f>
        <v>19.39</v>
      </c>
      <c r="I91" s="14"/>
    </row>
    <row r="92" spans="1:9" ht="17.25" customHeight="1">
      <c r="A92" s="40"/>
      <c r="B92" s="12" t="s">
        <v>115</v>
      </c>
      <c r="C92" s="11">
        <v>1832</v>
      </c>
      <c r="D92" s="16">
        <f>D70+D72+D81+D85+D91</f>
        <v>47.36</v>
      </c>
      <c r="E92" s="16">
        <f>E70+E72+E81+E85+E91</f>
        <v>49.580000000000005</v>
      </c>
      <c r="F92" s="16">
        <f>F70+F72+F81+F85+F91</f>
        <v>255.85999999999999</v>
      </c>
      <c r="G92" s="16">
        <f>G70+G72+G81+G85+G91</f>
        <v>1738.6699999999996</v>
      </c>
      <c r="H92" s="16">
        <f>H70+H72+H81+H85+H91</f>
        <v>36.870000000000005</v>
      </c>
      <c r="I92" s="14"/>
    </row>
    <row r="93" spans="1:9" ht="17.25" customHeight="1">
      <c r="A93" s="6"/>
      <c r="B93" s="66" t="s">
        <v>61</v>
      </c>
      <c r="C93" s="6"/>
      <c r="D93" s="7"/>
      <c r="E93" s="7"/>
      <c r="F93" s="7"/>
      <c r="G93" s="7"/>
      <c r="H93" s="7"/>
      <c r="I93" s="8"/>
    </row>
    <row r="94" spans="1:9" ht="17.25" customHeight="1">
      <c r="A94" s="6"/>
      <c r="B94" s="9" t="s">
        <v>62</v>
      </c>
      <c r="C94" s="6"/>
      <c r="D94" s="7"/>
      <c r="E94" s="7"/>
      <c r="F94" s="7"/>
      <c r="G94" s="7"/>
      <c r="H94" s="7"/>
      <c r="I94" s="27"/>
    </row>
    <row r="95" spans="1:9" ht="17.25" customHeight="1">
      <c r="A95" s="11">
        <v>1</v>
      </c>
      <c r="B95" s="12" t="s">
        <v>40</v>
      </c>
      <c r="C95" s="22">
        <v>7</v>
      </c>
      <c r="D95" s="11">
        <v>0.07</v>
      </c>
      <c r="E95" s="11">
        <v>5.08</v>
      </c>
      <c r="F95" s="13">
        <v>0.1</v>
      </c>
      <c r="G95" s="9">
        <v>46.34</v>
      </c>
      <c r="H95" s="11">
        <v>0.19</v>
      </c>
      <c r="I95" s="14" t="s">
        <v>41</v>
      </c>
    </row>
    <row r="96" spans="1:9" ht="33" customHeight="1">
      <c r="A96" s="11">
        <v>2</v>
      </c>
      <c r="B96" s="12" t="s">
        <v>255</v>
      </c>
      <c r="C96" s="11" t="s">
        <v>16</v>
      </c>
      <c r="D96" s="18">
        <v>5.69</v>
      </c>
      <c r="E96" s="18">
        <v>6.5</v>
      </c>
      <c r="F96" s="26">
        <v>25.87</v>
      </c>
      <c r="G96" s="9">
        <v>178.07</v>
      </c>
      <c r="H96" s="18">
        <v>0</v>
      </c>
      <c r="I96" s="14" t="s">
        <v>15</v>
      </c>
    </row>
    <row r="97" spans="1:9" ht="17.25" customHeight="1">
      <c r="A97" s="11">
        <v>3</v>
      </c>
      <c r="B97" s="12" t="s">
        <v>42</v>
      </c>
      <c r="C97" s="11">
        <v>200</v>
      </c>
      <c r="D97" s="11">
        <v>2.79</v>
      </c>
      <c r="E97" s="11">
        <v>3.19</v>
      </c>
      <c r="F97" s="13">
        <v>19.71</v>
      </c>
      <c r="G97" s="9">
        <v>118.69</v>
      </c>
      <c r="H97" s="11">
        <v>0.08</v>
      </c>
      <c r="I97" s="14" t="s">
        <v>43</v>
      </c>
    </row>
    <row r="98" spans="1:9" ht="33" customHeight="1">
      <c r="A98" s="11">
        <v>4</v>
      </c>
      <c r="B98" s="12" t="s">
        <v>19</v>
      </c>
      <c r="C98" s="22" t="s">
        <v>20</v>
      </c>
      <c r="D98" s="11">
        <v>2.28</v>
      </c>
      <c r="E98" s="11">
        <v>0.25</v>
      </c>
      <c r="F98" s="13">
        <v>10.83</v>
      </c>
      <c r="G98" s="9">
        <v>73.47</v>
      </c>
      <c r="H98" s="11">
        <v>0.21</v>
      </c>
      <c r="I98" s="14"/>
    </row>
    <row r="99" spans="1:9" ht="15.75" customHeight="1">
      <c r="A99" s="11"/>
      <c r="B99" s="12" t="s">
        <v>0</v>
      </c>
      <c r="C99" s="22" t="s">
        <v>189</v>
      </c>
      <c r="D99" s="11">
        <f>SUM(D95:D98)</f>
        <v>10.83</v>
      </c>
      <c r="E99" s="11">
        <f>SUM(E95:E98)</f>
        <v>15.02</v>
      </c>
      <c r="F99" s="11">
        <f>SUM(F95:F98)</f>
        <v>56.510000000000005</v>
      </c>
      <c r="G99" s="11">
        <f>SUM(G95:G98)</f>
        <v>416.57000000000005</v>
      </c>
      <c r="H99" s="11">
        <f>SUM(H95:H98)</f>
        <v>0.48</v>
      </c>
      <c r="I99" s="14"/>
    </row>
    <row r="100" spans="1:9" ht="17.25" customHeight="1">
      <c r="A100" s="9"/>
      <c r="B100" s="9" t="s">
        <v>21</v>
      </c>
      <c r="C100" s="9"/>
      <c r="D100" s="10"/>
      <c r="E100" s="10"/>
      <c r="F100" s="10"/>
      <c r="G100" s="10"/>
      <c r="H100" s="10"/>
      <c r="I100" s="8"/>
    </row>
    <row r="101" spans="1:9" ht="22.5" customHeight="1">
      <c r="A101" s="11">
        <v>1</v>
      </c>
      <c r="B101" s="12" t="s">
        <v>168</v>
      </c>
      <c r="C101" s="11">
        <v>100</v>
      </c>
      <c r="D101" s="13">
        <v>0.75</v>
      </c>
      <c r="E101" s="11">
        <v>0</v>
      </c>
      <c r="F101" s="13">
        <v>15.15</v>
      </c>
      <c r="G101" s="9">
        <v>64</v>
      </c>
      <c r="H101" s="16">
        <v>3</v>
      </c>
      <c r="I101" s="14" t="s">
        <v>169</v>
      </c>
    </row>
    <row r="102" spans="1:9" ht="17.25" customHeight="1">
      <c r="A102" s="9"/>
      <c r="B102" s="9" t="s">
        <v>63</v>
      </c>
      <c r="C102" s="9"/>
      <c r="D102" s="10"/>
      <c r="E102" s="10"/>
      <c r="F102" s="10"/>
      <c r="G102" s="10"/>
      <c r="H102" s="10"/>
      <c r="I102" s="8"/>
    </row>
    <row r="103" spans="1:11" ht="30.75" customHeight="1">
      <c r="A103" s="11">
        <v>1</v>
      </c>
      <c r="B103" s="12" t="s">
        <v>251</v>
      </c>
      <c r="C103" s="11">
        <v>40</v>
      </c>
      <c r="D103" s="9">
        <v>0.51</v>
      </c>
      <c r="E103" s="11">
        <v>0.04</v>
      </c>
      <c r="F103" s="11">
        <v>4.25</v>
      </c>
      <c r="G103" s="11">
        <v>19.4</v>
      </c>
      <c r="H103" s="11">
        <v>1.92</v>
      </c>
      <c r="I103" s="14"/>
      <c r="J103" s="17"/>
      <c r="K103" s="17"/>
    </row>
    <row r="104" spans="1:9" ht="30" customHeight="1">
      <c r="A104" s="11">
        <v>2</v>
      </c>
      <c r="B104" s="12" t="s">
        <v>171</v>
      </c>
      <c r="C104" s="11" t="s">
        <v>204</v>
      </c>
      <c r="D104" s="18">
        <v>4.66</v>
      </c>
      <c r="E104" s="18">
        <v>8.89</v>
      </c>
      <c r="F104" s="18">
        <v>7.93</v>
      </c>
      <c r="G104" s="18">
        <v>135</v>
      </c>
      <c r="H104" s="18">
        <v>1.1</v>
      </c>
      <c r="I104" s="14" t="s">
        <v>170</v>
      </c>
    </row>
    <row r="105" spans="1:9" ht="17.25" customHeight="1">
      <c r="A105" s="11">
        <v>3</v>
      </c>
      <c r="B105" s="12" t="s">
        <v>77</v>
      </c>
      <c r="C105" s="11" t="s">
        <v>79</v>
      </c>
      <c r="D105" s="12">
        <v>15.42</v>
      </c>
      <c r="E105" s="12">
        <v>12.41</v>
      </c>
      <c r="F105" s="12">
        <v>3.96</v>
      </c>
      <c r="G105" s="12">
        <v>189</v>
      </c>
      <c r="H105" s="12">
        <v>0.6</v>
      </c>
      <c r="I105" s="14" t="s">
        <v>78</v>
      </c>
    </row>
    <row r="106" spans="1:9" ht="17.25" customHeight="1">
      <c r="A106" s="11">
        <v>4</v>
      </c>
      <c r="B106" s="12" t="s">
        <v>103</v>
      </c>
      <c r="C106" s="11">
        <v>100</v>
      </c>
      <c r="D106" s="11">
        <v>3.68</v>
      </c>
      <c r="E106" s="11">
        <v>3.01</v>
      </c>
      <c r="F106" s="13">
        <v>17.63</v>
      </c>
      <c r="G106" s="9">
        <v>112</v>
      </c>
      <c r="H106" s="11">
        <v>0</v>
      </c>
      <c r="I106" s="14" t="s">
        <v>104</v>
      </c>
    </row>
    <row r="107" spans="1:9" ht="17.25" customHeight="1">
      <c r="A107" s="11">
        <v>5</v>
      </c>
      <c r="B107" s="12" t="s">
        <v>256</v>
      </c>
      <c r="C107" s="11">
        <v>200</v>
      </c>
      <c r="D107" s="23">
        <v>0.56</v>
      </c>
      <c r="E107" s="23">
        <v>0</v>
      </c>
      <c r="F107" s="23">
        <v>27.89</v>
      </c>
      <c r="G107" s="23">
        <v>80</v>
      </c>
      <c r="H107" s="23">
        <v>0.3</v>
      </c>
      <c r="I107" s="14"/>
    </row>
    <row r="108" spans="1:9" ht="17.25" customHeight="1">
      <c r="A108" s="11">
        <v>6</v>
      </c>
      <c r="B108" s="12" t="s">
        <v>30</v>
      </c>
      <c r="C108" s="11">
        <v>20</v>
      </c>
      <c r="D108" s="11">
        <v>1.56</v>
      </c>
      <c r="E108" s="13">
        <v>0.82</v>
      </c>
      <c r="F108" s="11">
        <v>9.1</v>
      </c>
      <c r="G108" s="13">
        <v>50.4</v>
      </c>
      <c r="H108" s="11">
        <v>0.14</v>
      </c>
      <c r="I108" s="14"/>
    </row>
    <row r="109" spans="1:9" ht="17.25" customHeight="1">
      <c r="A109" s="11">
        <v>7</v>
      </c>
      <c r="B109" s="12" t="s">
        <v>31</v>
      </c>
      <c r="C109" s="11">
        <v>25</v>
      </c>
      <c r="D109" s="11">
        <v>1.65</v>
      </c>
      <c r="E109" s="13">
        <v>0.28</v>
      </c>
      <c r="F109" s="11">
        <v>10.25</v>
      </c>
      <c r="G109" s="13">
        <v>51.5</v>
      </c>
      <c r="H109" s="11">
        <v>0.05</v>
      </c>
      <c r="I109" s="14"/>
    </row>
    <row r="110" spans="1:9" ht="17.25" customHeight="1">
      <c r="A110" s="11"/>
      <c r="B110" s="12" t="s">
        <v>0</v>
      </c>
      <c r="C110" s="11">
        <v>710</v>
      </c>
      <c r="D110" s="16">
        <f>SUM(D103:D109)</f>
        <v>28.039999999999996</v>
      </c>
      <c r="E110" s="16">
        <f>SUM(E103:E109)</f>
        <v>25.450000000000003</v>
      </c>
      <c r="F110" s="16">
        <f>SUM(F103:F109)</f>
        <v>81.00999999999999</v>
      </c>
      <c r="G110" s="16">
        <f>SUM(G103:G109)</f>
        <v>637.3</v>
      </c>
      <c r="H110" s="16">
        <f>SUM(H103:H109)</f>
        <v>4.109999999999999</v>
      </c>
      <c r="I110" s="14"/>
    </row>
    <row r="111" spans="1:9" ht="17.25" customHeight="1">
      <c r="A111" s="9"/>
      <c r="B111" s="9" t="s">
        <v>32</v>
      </c>
      <c r="C111" s="9"/>
      <c r="D111" s="10"/>
      <c r="E111" s="10"/>
      <c r="F111" s="10"/>
      <c r="G111" s="10"/>
      <c r="H111" s="10"/>
      <c r="I111" s="8"/>
    </row>
    <row r="112" spans="1:9" ht="28.5" customHeight="1">
      <c r="A112" s="11">
        <v>1</v>
      </c>
      <c r="B112" s="12" t="s">
        <v>164</v>
      </c>
      <c r="C112" s="11">
        <v>150</v>
      </c>
      <c r="D112" s="11">
        <v>5.46</v>
      </c>
      <c r="E112" s="11">
        <v>2.6</v>
      </c>
      <c r="F112" s="13">
        <v>7.98</v>
      </c>
      <c r="G112" s="9">
        <v>109.7</v>
      </c>
      <c r="H112" s="13">
        <v>1.56</v>
      </c>
      <c r="I112" s="14" t="s">
        <v>33</v>
      </c>
    </row>
    <row r="113" spans="1:9" ht="17.25" customHeight="1">
      <c r="A113" s="11">
        <v>2</v>
      </c>
      <c r="B113" s="12" t="s">
        <v>257</v>
      </c>
      <c r="C113" s="11">
        <v>50</v>
      </c>
      <c r="D113" s="11">
        <v>3.09</v>
      </c>
      <c r="E113" s="11">
        <v>1.87</v>
      </c>
      <c r="F113" s="13">
        <v>30.26</v>
      </c>
      <c r="G113" s="9">
        <v>142.9</v>
      </c>
      <c r="H113" s="11">
        <v>0</v>
      </c>
      <c r="I113" s="14"/>
    </row>
    <row r="114" spans="1:9" ht="17.25" customHeight="1">
      <c r="A114" s="11"/>
      <c r="B114" s="12" t="s">
        <v>0</v>
      </c>
      <c r="C114" s="11">
        <v>200</v>
      </c>
      <c r="D114" s="11">
        <f>SUM(D112:D113)</f>
        <v>8.55</v>
      </c>
      <c r="E114" s="11">
        <f>SUM(E112:E113)</f>
        <v>4.470000000000001</v>
      </c>
      <c r="F114" s="11">
        <f>SUM(F112:F113)</f>
        <v>38.24</v>
      </c>
      <c r="G114" s="11">
        <f>SUM(G112:G113)</f>
        <v>252.60000000000002</v>
      </c>
      <c r="H114" s="11">
        <f>SUM(H112:H113)</f>
        <v>1.56</v>
      </c>
      <c r="I114" s="14"/>
    </row>
    <row r="115" spans="1:9" ht="17.25" customHeight="1">
      <c r="A115" s="9"/>
      <c r="B115" s="9" t="s">
        <v>35</v>
      </c>
      <c r="C115" s="9"/>
      <c r="D115" s="10"/>
      <c r="E115" s="10"/>
      <c r="F115" s="10"/>
      <c r="G115" s="10"/>
      <c r="H115" s="10"/>
      <c r="I115" s="8"/>
    </row>
    <row r="116" spans="1:11" ht="28.5" customHeight="1">
      <c r="A116" s="11">
        <v>1</v>
      </c>
      <c r="B116" s="12" t="s">
        <v>210</v>
      </c>
      <c r="C116" s="11">
        <v>35</v>
      </c>
      <c r="D116" s="9">
        <v>3.85</v>
      </c>
      <c r="E116" s="11">
        <v>8.37</v>
      </c>
      <c r="F116" s="11">
        <v>0.14</v>
      </c>
      <c r="G116" s="11">
        <v>61</v>
      </c>
      <c r="H116" s="11">
        <v>0</v>
      </c>
      <c r="I116" s="14" t="s">
        <v>172</v>
      </c>
      <c r="J116" s="17"/>
      <c r="K116" s="17"/>
    </row>
    <row r="117" spans="1:9" ht="18.75" customHeight="1">
      <c r="A117" s="11">
        <v>2</v>
      </c>
      <c r="B117" s="12" t="s">
        <v>46</v>
      </c>
      <c r="C117" s="11">
        <v>100</v>
      </c>
      <c r="D117" s="11">
        <v>2.79</v>
      </c>
      <c r="E117" s="11">
        <v>6.11</v>
      </c>
      <c r="F117" s="11">
        <v>14.25</v>
      </c>
      <c r="G117" s="11">
        <v>123</v>
      </c>
      <c r="H117" s="11">
        <v>10.2</v>
      </c>
      <c r="I117" s="14" t="s">
        <v>47</v>
      </c>
    </row>
    <row r="118" spans="1:9" ht="17.25" customHeight="1">
      <c r="A118" s="11">
        <v>3</v>
      </c>
      <c r="B118" s="12" t="s">
        <v>56</v>
      </c>
      <c r="C118" s="11">
        <v>200</v>
      </c>
      <c r="D118" s="11">
        <v>0.3</v>
      </c>
      <c r="E118" s="13">
        <v>0</v>
      </c>
      <c r="F118" s="11">
        <v>22.66</v>
      </c>
      <c r="G118" s="13">
        <v>91.98</v>
      </c>
      <c r="H118" s="11">
        <v>0.64</v>
      </c>
      <c r="I118" s="14" t="s">
        <v>57</v>
      </c>
    </row>
    <row r="119" spans="1:9" ht="17.25" customHeight="1">
      <c r="A119" s="11">
        <v>4</v>
      </c>
      <c r="B119" s="12" t="s">
        <v>30</v>
      </c>
      <c r="C119" s="11">
        <v>20</v>
      </c>
      <c r="D119" s="11">
        <v>1.56</v>
      </c>
      <c r="E119" s="13">
        <v>0.82</v>
      </c>
      <c r="F119" s="11">
        <v>9.1</v>
      </c>
      <c r="G119" s="13">
        <v>50.4</v>
      </c>
      <c r="H119" s="11">
        <v>0.14</v>
      </c>
      <c r="I119" s="14"/>
    </row>
    <row r="120" spans="1:9" ht="17.25" customHeight="1">
      <c r="A120" s="11">
        <v>5</v>
      </c>
      <c r="B120" s="12" t="s">
        <v>31</v>
      </c>
      <c r="C120" s="11">
        <v>25</v>
      </c>
      <c r="D120" s="11">
        <v>1.65</v>
      </c>
      <c r="E120" s="13">
        <v>0.28</v>
      </c>
      <c r="F120" s="11">
        <v>10.25</v>
      </c>
      <c r="G120" s="13">
        <v>51.5</v>
      </c>
      <c r="H120" s="11">
        <v>0.05</v>
      </c>
      <c r="I120" s="14"/>
    </row>
    <row r="121" spans="1:9" ht="13.5" customHeight="1">
      <c r="A121" s="11"/>
      <c r="B121" s="12" t="s">
        <v>0</v>
      </c>
      <c r="C121" s="11">
        <v>380</v>
      </c>
      <c r="D121" s="16">
        <f>SUM(D116:D120)</f>
        <v>10.15</v>
      </c>
      <c r="E121" s="16">
        <f>SUM(E116:E120)</f>
        <v>15.58</v>
      </c>
      <c r="F121" s="16">
        <f>SUM(F116:F120)</f>
        <v>56.4</v>
      </c>
      <c r="G121" s="16">
        <f>SUM(G116:G120)</f>
        <v>377.88</v>
      </c>
      <c r="H121" s="16">
        <f>SUM(H116:H120)</f>
        <v>11.030000000000001</v>
      </c>
      <c r="I121" s="14"/>
    </row>
    <row r="122" spans="1:9" ht="15.75" customHeight="1">
      <c r="A122" s="40"/>
      <c r="B122" s="12" t="s">
        <v>115</v>
      </c>
      <c r="C122" s="16">
        <f aca="true" t="shared" si="1" ref="C122:H122">C99+C101+C110+C114+C121</f>
        <v>1832</v>
      </c>
      <c r="D122" s="16">
        <f t="shared" si="1"/>
        <v>58.32</v>
      </c>
      <c r="E122" s="16">
        <f t="shared" si="1"/>
        <v>60.519999999999996</v>
      </c>
      <c r="F122" s="16">
        <f t="shared" si="1"/>
        <v>247.31000000000003</v>
      </c>
      <c r="G122" s="16">
        <f t="shared" si="1"/>
        <v>1748.35</v>
      </c>
      <c r="H122" s="16">
        <f t="shared" si="1"/>
        <v>20.18</v>
      </c>
      <c r="I122" s="14"/>
    </row>
    <row r="123" spans="1:9" ht="17.25" customHeight="1">
      <c r="A123" s="9"/>
      <c r="B123" s="66" t="s">
        <v>68</v>
      </c>
      <c r="C123" s="9"/>
      <c r="D123" s="20"/>
      <c r="E123" s="20"/>
      <c r="F123" s="20"/>
      <c r="G123" s="20"/>
      <c r="H123" s="20"/>
      <c r="I123" s="8"/>
    </row>
    <row r="124" spans="1:9" ht="17.25" customHeight="1">
      <c r="A124" s="11"/>
      <c r="B124" s="12" t="s">
        <v>12</v>
      </c>
      <c r="C124" s="11"/>
      <c r="D124" s="16"/>
      <c r="E124" s="16"/>
      <c r="F124" s="16"/>
      <c r="G124" s="16"/>
      <c r="H124" s="16"/>
      <c r="I124" s="14"/>
    </row>
    <row r="125" spans="1:9" ht="17.25" customHeight="1">
      <c r="A125" s="11">
        <v>1</v>
      </c>
      <c r="B125" s="12" t="s">
        <v>13</v>
      </c>
      <c r="C125" s="11">
        <v>10</v>
      </c>
      <c r="D125" s="11">
        <v>2.32</v>
      </c>
      <c r="E125" s="11">
        <v>2.95</v>
      </c>
      <c r="F125" s="13">
        <v>0</v>
      </c>
      <c r="G125" s="9">
        <v>36</v>
      </c>
      <c r="H125" s="11">
        <v>0.07</v>
      </c>
      <c r="I125" s="14" t="s">
        <v>14</v>
      </c>
    </row>
    <row r="126" spans="1:9" ht="28.5" customHeight="1">
      <c r="A126" s="11">
        <v>2</v>
      </c>
      <c r="B126" s="12" t="s">
        <v>258</v>
      </c>
      <c r="C126" s="11" t="s">
        <v>16</v>
      </c>
      <c r="D126" s="11">
        <v>2.17</v>
      </c>
      <c r="E126" s="11">
        <v>3.89</v>
      </c>
      <c r="F126" s="13">
        <v>27.45</v>
      </c>
      <c r="G126" s="9">
        <v>254</v>
      </c>
      <c r="H126" s="11">
        <v>0</v>
      </c>
      <c r="I126" s="14" t="s">
        <v>15</v>
      </c>
    </row>
    <row r="127" spans="1:9" ht="17.25" customHeight="1">
      <c r="A127" s="11">
        <v>3</v>
      </c>
      <c r="B127" s="12" t="s">
        <v>58</v>
      </c>
      <c r="C127" s="11" t="s">
        <v>60</v>
      </c>
      <c r="D127" s="12">
        <v>0.12</v>
      </c>
      <c r="E127" s="12">
        <v>0.02</v>
      </c>
      <c r="F127" s="12">
        <v>10.3</v>
      </c>
      <c r="G127" s="12">
        <v>41</v>
      </c>
      <c r="H127" s="12">
        <v>2.83</v>
      </c>
      <c r="I127" s="14" t="s">
        <v>59</v>
      </c>
    </row>
    <row r="128" spans="1:9" ht="28.5" customHeight="1">
      <c r="A128" s="11">
        <v>4</v>
      </c>
      <c r="B128" s="12" t="s">
        <v>19</v>
      </c>
      <c r="C128" s="22" t="s">
        <v>20</v>
      </c>
      <c r="D128" s="11">
        <v>2.28</v>
      </c>
      <c r="E128" s="11">
        <v>0.25</v>
      </c>
      <c r="F128" s="13">
        <v>10.83</v>
      </c>
      <c r="G128" s="9">
        <v>73.47</v>
      </c>
      <c r="H128" s="11">
        <v>0.21</v>
      </c>
      <c r="I128" s="14"/>
    </row>
    <row r="129" spans="1:9" ht="17.25" customHeight="1">
      <c r="A129" s="11"/>
      <c r="B129" s="12" t="s">
        <v>0</v>
      </c>
      <c r="C129" s="22" t="s">
        <v>211</v>
      </c>
      <c r="D129" s="11">
        <f>SUM(D125:D128)</f>
        <v>6.890000000000001</v>
      </c>
      <c r="E129" s="11">
        <f>SUM(E125:E128)</f>
        <v>7.109999999999999</v>
      </c>
      <c r="F129" s="11">
        <f>SUM(F125:F128)</f>
        <v>48.58</v>
      </c>
      <c r="G129" s="11">
        <f>SUM(G125:G128)</f>
        <v>404.47</v>
      </c>
      <c r="H129" s="11">
        <f>SUM(H125:H128)</f>
        <v>3.11</v>
      </c>
      <c r="I129" s="14"/>
    </row>
    <row r="130" spans="1:9" ht="17.25" customHeight="1">
      <c r="A130" s="11"/>
      <c r="B130" s="12" t="s">
        <v>21</v>
      </c>
      <c r="C130" s="11"/>
      <c r="D130" s="11"/>
      <c r="E130" s="11"/>
      <c r="F130" s="11"/>
      <c r="G130" s="11"/>
      <c r="H130" s="11"/>
      <c r="I130" s="14"/>
    </row>
    <row r="131" spans="1:9" ht="17.25" customHeight="1">
      <c r="A131" s="11">
        <v>1</v>
      </c>
      <c r="B131" s="12" t="s">
        <v>177</v>
      </c>
      <c r="C131" s="11">
        <v>100</v>
      </c>
      <c r="D131" s="13">
        <v>0.75</v>
      </c>
      <c r="E131" s="11">
        <v>0</v>
      </c>
      <c r="F131" s="13">
        <v>15.15</v>
      </c>
      <c r="G131" s="9">
        <v>64</v>
      </c>
      <c r="H131" s="16">
        <v>3</v>
      </c>
      <c r="I131" s="14" t="s">
        <v>169</v>
      </c>
    </row>
    <row r="132" spans="1:9" ht="17.25" customHeight="1">
      <c r="A132" s="11"/>
      <c r="B132" s="12" t="s">
        <v>44</v>
      </c>
      <c r="C132" s="11"/>
      <c r="D132" s="16"/>
      <c r="E132" s="16"/>
      <c r="F132" s="16"/>
      <c r="G132" s="16"/>
      <c r="H132" s="16"/>
      <c r="I132" s="14"/>
    </row>
    <row r="133" spans="1:11" ht="19.5" customHeight="1">
      <c r="A133" s="11">
        <v>1</v>
      </c>
      <c r="B133" s="12" t="s">
        <v>259</v>
      </c>
      <c r="C133" s="11">
        <v>40</v>
      </c>
      <c r="D133" s="9">
        <v>1</v>
      </c>
      <c r="E133" s="11">
        <v>2.52</v>
      </c>
      <c r="F133" s="11">
        <v>4.9</v>
      </c>
      <c r="G133" s="11">
        <v>46.5</v>
      </c>
      <c r="H133" s="11">
        <v>5.9</v>
      </c>
      <c r="I133" s="14"/>
      <c r="J133" s="17"/>
      <c r="K133" s="17"/>
    </row>
    <row r="134" spans="1:9" ht="32.25" customHeight="1">
      <c r="A134" s="9">
        <v>2</v>
      </c>
      <c r="B134" s="12" t="s">
        <v>70</v>
      </c>
      <c r="C134" s="11" t="s">
        <v>208</v>
      </c>
      <c r="D134" s="11">
        <v>5.54</v>
      </c>
      <c r="E134" s="11">
        <v>4.69</v>
      </c>
      <c r="F134" s="13">
        <v>15.07</v>
      </c>
      <c r="G134" s="9">
        <v>153</v>
      </c>
      <c r="H134" s="11">
        <v>9.36</v>
      </c>
      <c r="I134" s="14" t="s">
        <v>71</v>
      </c>
    </row>
    <row r="135" spans="1:9" ht="21" customHeight="1">
      <c r="A135" s="9">
        <v>3</v>
      </c>
      <c r="B135" s="12" t="s">
        <v>174</v>
      </c>
      <c r="C135" s="11" t="s">
        <v>173</v>
      </c>
      <c r="D135" s="16">
        <v>8.81</v>
      </c>
      <c r="E135" s="16">
        <v>10.02</v>
      </c>
      <c r="F135" s="16">
        <v>9.25</v>
      </c>
      <c r="G135" s="16">
        <v>162</v>
      </c>
      <c r="H135" s="16">
        <v>3.36</v>
      </c>
      <c r="I135" s="14" t="s">
        <v>57</v>
      </c>
    </row>
    <row r="136" spans="1:9" ht="21" customHeight="1">
      <c r="A136" s="9">
        <v>4</v>
      </c>
      <c r="B136" s="12" t="s">
        <v>96</v>
      </c>
      <c r="C136" s="11">
        <v>150</v>
      </c>
      <c r="D136" s="11">
        <v>2.87</v>
      </c>
      <c r="E136" s="11">
        <v>4.62</v>
      </c>
      <c r="F136" s="13">
        <v>23.32</v>
      </c>
      <c r="G136" s="9">
        <v>125</v>
      </c>
      <c r="H136" s="11">
        <v>15.75</v>
      </c>
      <c r="I136" s="14" t="s">
        <v>97</v>
      </c>
    </row>
    <row r="137" spans="1:9" ht="17.25" customHeight="1">
      <c r="A137" s="9">
        <v>5</v>
      </c>
      <c r="B137" s="12" t="s">
        <v>202</v>
      </c>
      <c r="C137" s="11">
        <v>200</v>
      </c>
      <c r="D137" s="23">
        <v>0.4</v>
      </c>
      <c r="E137" s="23">
        <v>0.1</v>
      </c>
      <c r="F137" s="23">
        <v>12</v>
      </c>
      <c r="G137" s="23">
        <v>51</v>
      </c>
      <c r="H137" s="23">
        <v>7.21</v>
      </c>
      <c r="I137" s="14" t="s">
        <v>57</v>
      </c>
    </row>
    <row r="138" spans="1:9" ht="17.25" customHeight="1">
      <c r="A138" s="9">
        <v>6</v>
      </c>
      <c r="B138" s="12" t="s">
        <v>30</v>
      </c>
      <c r="C138" s="11">
        <v>20</v>
      </c>
      <c r="D138" s="11">
        <v>1.56</v>
      </c>
      <c r="E138" s="13">
        <v>0.82</v>
      </c>
      <c r="F138" s="11">
        <v>9.1</v>
      </c>
      <c r="G138" s="13">
        <v>50.4</v>
      </c>
      <c r="H138" s="11">
        <v>0.14</v>
      </c>
      <c r="I138" s="14"/>
    </row>
    <row r="139" spans="1:9" ht="17.25" customHeight="1">
      <c r="A139" s="9">
        <v>7</v>
      </c>
      <c r="B139" s="12" t="s">
        <v>31</v>
      </c>
      <c r="C139" s="11">
        <v>25</v>
      </c>
      <c r="D139" s="11">
        <v>1.65</v>
      </c>
      <c r="E139" s="13">
        <v>0.28</v>
      </c>
      <c r="F139" s="11">
        <v>10.25</v>
      </c>
      <c r="G139" s="13">
        <v>51.5</v>
      </c>
      <c r="H139" s="11">
        <v>0.05</v>
      </c>
      <c r="I139" s="14"/>
    </row>
    <row r="140" spans="1:9" ht="17.25" customHeight="1">
      <c r="A140" s="11"/>
      <c r="B140" s="12" t="s">
        <v>0</v>
      </c>
      <c r="C140" s="11">
        <v>740</v>
      </c>
      <c r="D140" s="16">
        <f>SUM(D133:D139)</f>
        <v>21.83</v>
      </c>
      <c r="E140" s="16">
        <f>SUM(E133:E139)</f>
        <v>23.050000000000004</v>
      </c>
      <c r="F140" s="16">
        <f>SUM(F133:F139)</f>
        <v>83.88999999999999</v>
      </c>
      <c r="G140" s="16">
        <f>SUM(G133:G139)</f>
        <v>639.4</v>
      </c>
      <c r="H140" s="16">
        <f>SUM(H133:H139)</f>
        <v>41.77</v>
      </c>
      <c r="I140" s="14"/>
    </row>
    <row r="141" spans="1:9" ht="17.25" customHeight="1">
      <c r="A141" s="9"/>
      <c r="B141" s="9" t="s">
        <v>32</v>
      </c>
      <c r="C141" s="9"/>
      <c r="D141" s="10"/>
      <c r="E141" s="10"/>
      <c r="F141" s="10"/>
      <c r="G141" s="10"/>
      <c r="H141" s="10"/>
      <c r="I141" s="8"/>
    </row>
    <row r="142" spans="1:9" ht="34.5" customHeight="1">
      <c r="A142" s="11">
        <v>1</v>
      </c>
      <c r="B142" s="12" t="s">
        <v>164</v>
      </c>
      <c r="C142" s="11">
        <v>150</v>
      </c>
      <c r="D142" s="11">
        <v>4.2</v>
      </c>
      <c r="E142" s="11">
        <v>2</v>
      </c>
      <c r="F142" s="13">
        <v>6.14</v>
      </c>
      <c r="G142" s="9">
        <v>84.39</v>
      </c>
      <c r="H142" s="13">
        <v>0.2</v>
      </c>
      <c r="I142" s="14" t="s">
        <v>33</v>
      </c>
    </row>
    <row r="143" spans="1:9" ht="17.25" customHeight="1">
      <c r="A143" s="11">
        <v>2</v>
      </c>
      <c r="B143" s="12" t="s">
        <v>72</v>
      </c>
      <c r="C143" s="11">
        <v>50</v>
      </c>
      <c r="D143" s="11">
        <v>6.3</v>
      </c>
      <c r="E143" s="11">
        <v>7.93</v>
      </c>
      <c r="F143" s="11">
        <v>21.35</v>
      </c>
      <c r="G143" s="11">
        <v>160</v>
      </c>
      <c r="H143" s="11">
        <v>0.13</v>
      </c>
      <c r="I143" s="14"/>
    </row>
    <row r="144" spans="1:9" ht="17.25" customHeight="1">
      <c r="A144" s="11"/>
      <c r="B144" s="12" t="s">
        <v>0</v>
      </c>
      <c r="C144" s="11">
        <v>200</v>
      </c>
      <c r="D144" s="11">
        <f>SUM(D142:D143)</f>
        <v>10.5</v>
      </c>
      <c r="E144" s="11">
        <f>SUM(E142:E143)</f>
        <v>9.93</v>
      </c>
      <c r="F144" s="11">
        <f>SUM(F142:F143)</f>
        <v>27.490000000000002</v>
      </c>
      <c r="G144" s="11">
        <f>SUM(G142:G143)</f>
        <v>244.39</v>
      </c>
      <c r="H144" s="11">
        <f>SUM(H142:H143)</f>
        <v>0.33</v>
      </c>
      <c r="I144" s="14"/>
    </row>
    <row r="145" spans="1:9" ht="17.25" customHeight="1">
      <c r="A145" s="6"/>
      <c r="B145" s="9" t="s">
        <v>35</v>
      </c>
      <c r="C145" s="6"/>
      <c r="D145" s="7"/>
      <c r="E145" s="7"/>
      <c r="F145" s="7"/>
      <c r="G145" s="7"/>
      <c r="H145" s="7"/>
      <c r="I145" s="8"/>
    </row>
    <row r="146" spans="1:11" ht="17.25" customHeight="1">
      <c r="A146" s="11">
        <v>1</v>
      </c>
      <c r="B146" s="12" t="s">
        <v>244</v>
      </c>
      <c r="C146" s="11">
        <v>60</v>
      </c>
      <c r="D146" s="9">
        <v>1.3</v>
      </c>
      <c r="E146" s="11">
        <v>3.54</v>
      </c>
      <c r="F146" s="11">
        <v>6.5</v>
      </c>
      <c r="G146" s="11">
        <v>60.1</v>
      </c>
      <c r="H146" s="11">
        <v>3.07</v>
      </c>
      <c r="I146" s="14"/>
      <c r="J146" s="17"/>
      <c r="K146" s="17"/>
    </row>
    <row r="147" spans="1:11" ht="17.25" customHeight="1">
      <c r="A147" s="11">
        <v>2</v>
      </c>
      <c r="B147" s="12" t="s">
        <v>175</v>
      </c>
      <c r="C147" s="11">
        <v>80</v>
      </c>
      <c r="D147" s="9">
        <v>8.7</v>
      </c>
      <c r="E147" s="11">
        <v>3.86</v>
      </c>
      <c r="F147" s="11">
        <v>12.57</v>
      </c>
      <c r="G147" s="11">
        <v>102</v>
      </c>
      <c r="H147" s="11">
        <v>0.82</v>
      </c>
      <c r="I147" s="14" t="s">
        <v>176</v>
      </c>
      <c r="J147" s="17"/>
      <c r="K147" s="17"/>
    </row>
    <row r="148" spans="1:9" ht="17.25" customHeight="1">
      <c r="A148" s="11">
        <v>3</v>
      </c>
      <c r="B148" s="12" t="s">
        <v>260</v>
      </c>
      <c r="C148" s="11">
        <v>200</v>
      </c>
      <c r="D148" s="11">
        <v>4.18</v>
      </c>
      <c r="E148" s="11">
        <v>3.72</v>
      </c>
      <c r="F148" s="11">
        <v>30.024</v>
      </c>
      <c r="G148" s="13">
        <v>171.4</v>
      </c>
      <c r="H148" s="11">
        <v>1.5</v>
      </c>
      <c r="I148" s="14" t="s">
        <v>107</v>
      </c>
    </row>
    <row r="149" spans="1:9" ht="17.25" customHeight="1">
      <c r="A149" s="11">
        <v>4</v>
      </c>
      <c r="B149" s="12" t="s">
        <v>30</v>
      </c>
      <c r="C149" s="11">
        <v>20</v>
      </c>
      <c r="D149" s="11">
        <v>1.56</v>
      </c>
      <c r="E149" s="13">
        <v>0.82</v>
      </c>
      <c r="F149" s="11">
        <v>9.1</v>
      </c>
      <c r="G149" s="13">
        <v>50.4</v>
      </c>
      <c r="H149" s="11">
        <v>0.14</v>
      </c>
      <c r="I149" s="14"/>
    </row>
    <row r="150" spans="1:9" ht="17.25" customHeight="1">
      <c r="A150" s="11">
        <v>5</v>
      </c>
      <c r="B150" s="12" t="s">
        <v>22</v>
      </c>
      <c r="C150" s="11">
        <v>50</v>
      </c>
      <c r="D150" s="11">
        <v>0.3</v>
      </c>
      <c r="E150" s="11">
        <v>0</v>
      </c>
      <c r="F150" s="11">
        <v>4.96</v>
      </c>
      <c r="G150" s="9">
        <v>22</v>
      </c>
      <c r="H150" s="11">
        <v>5</v>
      </c>
      <c r="I150" s="14" t="s">
        <v>23</v>
      </c>
    </row>
    <row r="151" spans="1:9" ht="19.5" customHeight="1">
      <c r="A151" s="11"/>
      <c r="B151" s="12" t="s">
        <v>0</v>
      </c>
      <c r="C151" s="11">
        <v>410</v>
      </c>
      <c r="D151" s="16">
        <f>SUM(D146:D150)</f>
        <v>16.04</v>
      </c>
      <c r="E151" s="16">
        <f>SUM(E146:E150)</f>
        <v>11.940000000000001</v>
      </c>
      <c r="F151" s="16">
        <f>SUM(F146:F150)</f>
        <v>63.154</v>
      </c>
      <c r="G151" s="16">
        <f>SUM(G146:G150)</f>
        <v>405.9</v>
      </c>
      <c r="H151" s="16">
        <f>SUM(H146:H150)</f>
        <v>10.53</v>
      </c>
      <c r="I151" s="16"/>
    </row>
    <row r="152" spans="1:9" ht="21" customHeight="1">
      <c r="A152" s="9"/>
      <c r="B152" s="12" t="s">
        <v>115</v>
      </c>
      <c r="C152" s="16">
        <f aca="true" t="shared" si="2" ref="C152:H152">C129+C131+C140+C144+C151</f>
        <v>1902</v>
      </c>
      <c r="D152" s="16">
        <f t="shared" si="2"/>
        <v>56.01</v>
      </c>
      <c r="E152" s="16">
        <f t="shared" si="2"/>
        <v>52.03</v>
      </c>
      <c r="F152" s="16">
        <f t="shared" si="2"/>
        <v>238.26399999999998</v>
      </c>
      <c r="G152" s="16">
        <f t="shared" si="2"/>
        <v>1758.1599999999999</v>
      </c>
      <c r="H152" s="16">
        <f t="shared" si="2"/>
        <v>58.74</v>
      </c>
      <c r="I152" s="14"/>
    </row>
    <row r="153" spans="1:9" ht="17.25" customHeight="1" hidden="1">
      <c r="A153" s="9"/>
      <c r="B153" s="9" t="s">
        <v>74</v>
      </c>
      <c r="C153" s="9"/>
      <c r="D153" s="10"/>
      <c r="E153" s="10"/>
      <c r="F153" s="10"/>
      <c r="G153" s="10"/>
      <c r="H153" s="10"/>
      <c r="I153" s="8"/>
    </row>
    <row r="154" spans="1:9" ht="18.75" customHeight="1">
      <c r="A154" s="11"/>
      <c r="B154" s="60" t="s">
        <v>74</v>
      </c>
      <c r="C154" s="11"/>
      <c r="D154" s="11"/>
      <c r="E154" s="11"/>
      <c r="F154" s="13"/>
      <c r="G154" s="9"/>
      <c r="H154" s="11"/>
      <c r="I154" s="14"/>
    </row>
    <row r="155" spans="1:9" ht="18" customHeight="1">
      <c r="A155" s="19"/>
      <c r="B155" s="38" t="s">
        <v>12</v>
      </c>
      <c r="C155" s="19"/>
      <c r="D155" s="20"/>
      <c r="E155" s="20"/>
      <c r="F155" s="20"/>
      <c r="G155" s="20"/>
      <c r="H155" s="20"/>
      <c r="I155" s="21"/>
    </row>
    <row r="156" spans="1:9" ht="17.25" customHeight="1">
      <c r="A156" s="11">
        <v>1</v>
      </c>
      <c r="B156" s="12" t="s">
        <v>13</v>
      </c>
      <c r="C156" s="11">
        <v>10</v>
      </c>
      <c r="D156" s="11">
        <v>2.32</v>
      </c>
      <c r="E156" s="11">
        <v>2.95</v>
      </c>
      <c r="F156" s="13">
        <v>0</v>
      </c>
      <c r="G156" s="9">
        <v>36</v>
      </c>
      <c r="H156" s="11">
        <v>0.07</v>
      </c>
      <c r="I156" s="14" t="s">
        <v>14</v>
      </c>
    </row>
    <row r="157" spans="1:9" ht="37.5" customHeight="1">
      <c r="A157" s="11">
        <v>2</v>
      </c>
      <c r="B157" s="12" t="s">
        <v>261</v>
      </c>
      <c r="C157" s="11" t="s">
        <v>16</v>
      </c>
      <c r="D157" s="11">
        <v>4.4</v>
      </c>
      <c r="E157" s="11">
        <v>4.06</v>
      </c>
      <c r="F157" s="13">
        <v>31.9</v>
      </c>
      <c r="G157" s="9">
        <v>182</v>
      </c>
      <c r="H157" s="11">
        <v>0</v>
      </c>
      <c r="I157" s="14" t="s">
        <v>15</v>
      </c>
    </row>
    <row r="158" spans="1:9" ht="17.25" customHeight="1">
      <c r="A158" s="11">
        <v>3</v>
      </c>
      <c r="B158" s="12" t="s">
        <v>51</v>
      </c>
      <c r="C158" s="13">
        <v>200</v>
      </c>
      <c r="D158" s="11">
        <v>3.77</v>
      </c>
      <c r="E158" s="11">
        <v>3.93</v>
      </c>
      <c r="F158" s="13">
        <v>25.95</v>
      </c>
      <c r="G158" s="9">
        <v>153.92</v>
      </c>
      <c r="H158" s="11">
        <v>0.14</v>
      </c>
      <c r="I158" s="14" t="s">
        <v>52</v>
      </c>
    </row>
    <row r="159" spans="1:9" ht="30" customHeight="1">
      <c r="A159" s="11">
        <v>4</v>
      </c>
      <c r="B159" s="12" t="s">
        <v>19</v>
      </c>
      <c r="C159" s="22" t="s">
        <v>20</v>
      </c>
      <c r="D159" s="11">
        <v>2.28</v>
      </c>
      <c r="E159" s="11">
        <v>0.25</v>
      </c>
      <c r="F159" s="13">
        <v>10.83</v>
      </c>
      <c r="G159" s="9">
        <v>73.47</v>
      </c>
      <c r="H159" s="11">
        <v>0.21</v>
      </c>
      <c r="I159" s="14"/>
    </row>
    <row r="160" spans="1:9" ht="17.25" customHeight="1">
      <c r="A160" s="11"/>
      <c r="B160" s="12" t="s">
        <v>0</v>
      </c>
      <c r="C160" s="22" t="s">
        <v>190</v>
      </c>
      <c r="D160" s="11">
        <f>SUM(D156:D159)</f>
        <v>12.77</v>
      </c>
      <c r="E160" s="11">
        <f>SUM(E156:E159)</f>
        <v>11.19</v>
      </c>
      <c r="F160" s="11">
        <f>SUM(F156:F159)</f>
        <v>68.67999999999999</v>
      </c>
      <c r="G160" s="11">
        <f>SUM(G156:G159)</f>
        <v>445.39</v>
      </c>
      <c r="H160" s="11">
        <f>SUM(H156:H159)</f>
        <v>0.42000000000000004</v>
      </c>
      <c r="I160" s="14"/>
    </row>
    <row r="161" spans="1:9" ht="17.25" customHeight="1">
      <c r="A161" s="11"/>
      <c r="B161" s="12" t="s">
        <v>21</v>
      </c>
      <c r="C161" s="11"/>
      <c r="D161" s="11"/>
      <c r="E161" s="11"/>
      <c r="F161" s="11"/>
      <c r="G161" s="11"/>
      <c r="H161" s="11"/>
      <c r="I161" s="14"/>
    </row>
    <row r="162" spans="1:9" ht="22.5" customHeight="1">
      <c r="A162" s="11">
        <v>1</v>
      </c>
      <c r="B162" s="12" t="s">
        <v>177</v>
      </c>
      <c r="C162" s="11">
        <v>100</v>
      </c>
      <c r="D162" s="13">
        <v>0.75</v>
      </c>
      <c r="E162" s="11">
        <v>0</v>
      </c>
      <c r="F162" s="13">
        <v>15.15</v>
      </c>
      <c r="G162" s="9">
        <v>64</v>
      </c>
      <c r="H162" s="16">
        <v>3</v>
      </c>
      <c r="I162" s="14" t="s">
        <v>169</v>
      </c>
    </row>
    <row r="163" spans="1:9" ht="17.25" customHeight="1">
      <c r="A163" s="9"/>
      <c r="B163" s="12" t="s">
        <v>44</v>
      </c>
      <c r="C163" s="11"/>
      <c r="D163" s="16"/>
      <c r="E163" s="16"/>
      <c r="F163" s="16"/>
      <c r="G163" s="16"/>
      <c r="H163" s="16"/>
      <c r="I163" s="14"/>
    </row>
    <row r="164" spans="1:9" ht="21.75" customHeight="1">
      <c r="A164" s="11">
        <v>1</v>
      </c>
      <c r="B164" s="12" t="s">
        <v>245</v>
      </c>
      <c r="C164" s="11">
        <v>60</v>
      </c>
      <c r="D164" s="11">
        <v>0.84</v>
      </c>
      <c r="E164" s="11">
        <v>3.05</v>
      </c>
      <c r="F164" s="11">
        <v>6.16</v>
      </c>
      <c r="G164" s="13">
        <v>51.54</v>
      </c>
      <c r="H164" s="11">
        <v>2.1</v>
      </c>
      <c r="I164" s="14" t="s">
        <v>25</v>
      </c>
    </row>
    <row r="165" spans="1:9" ht="28.5" customHeight="1">
      <c r="A165" s="11">
        <v>2</v>
      </c>
      <c r="B165" s="12" t="s">
        <v>92</v>
      </c>
      <c r="C165" s="11" t="s">
        <v>156</v>
      </c>
      <c r="D165" s="18">
        <v>4.38</v>
      </c>
      <c r="E165" s="18">
        <v>4.22</v>
      </c>
      <c r="F165" s="26">
        <v>13.06</v>
      </c>
      <c r="G165" s="9">
        <v>127.8</v>
      </c>
      <c r="H165" s="18">
        <v>4.66</v>
      </c>
      <c r="I165" s="14" t="s">
        <v>93</v>
      </c>
    </row>
    <row r="166" spans="1:9" ht="17.25" customHeight="1">
      <c r="A166" s="11">
        <v>3</v>
      </c>
      <c r="B166" s="12" t="s">
        <v>178</v>
      </c>
      <c r="C166" s="11" t="s">
        <v>179</v>
      </c>
      <c r="D166" s="12">
        <v>6.23</v>
      </c>
      <c r="E166" s="12">
        <v>4.84</v>
      </c>
      <c r="F166" s="12">
        <v>10.64</v>
      </c>
      <c r="G166" s="12">
        <v>201</v>
      </c>
      <c r="H166" s="12">
        <v>5.28</v>
      </c>
      <c r="I166" s="14" t="s">
        <v>57</v>
      </c>
    </row>
    <row r="167" spans="1:9" ht="17.25" customHeight="1">
      <c r="A167" s="11">
        <v>5</v>
      </c>
      <c r="B167" s="12" t="s">
        <v>85</v>
      </c>
      <c r="C167" s="11">
        <v>200</v>
      </c>
      <c r="D167" s="11">
        <v>0.16</v>
      </c>
      <c r="E167" s="13">
        <v>0</v>
      </c>
      <c r="F167" s="11">
        <v>13.88</v>
      </c>
      <c r="G167" s="13">
        <v>97.6</v>
      </c>
      <c r="H167" s="11">
        <v>0.72</v>
      </c>
      <c r="I167" s="14" t="s">
        <v>86</v>
      </c>
    </row>
    <row r="168" spans="1:9" ht="17.25" customHeight="1">
      <c r="A168" s="9">
        <v>6</v>
      </c>
      <c r="B168" s="12" t="s">
        <v>30</v>
      </c>
      <c r="C168" s="11">
        <v>20</v>
      </c>
      <c r="D168" s="11">
        <v>1.56</v>
      </c>
      <c r="E168" s="13">
        <v>0.82</v>
      </c>
      <c r="F168" s="11">
        <v>9.1</v>
      </c>
      <c r="G168" s="13">
        <v>50.4</v>
      </c>
      <c r="H168" s="11">
        <v>0.14</v>
      </c>
      <c r="I168" s="14"/>
    </row>
    <row r="169" spans="1:9" ht="17.25" customHeight="1">
      <c r="A169" s="9">
        <v>7</v>
      </c>
      <c r="B169" s="12" t="s">
        <v>31</v>
      </c>
      <c r="C169" s="11">
        <v>25</v>
      </c>
      <c r="D169" s="11">
        <v>1.65</v>
      </c>
      <c r="E169" s="13">
        <v>0.28</v>
      </c>
      <c r="F169" s="11">
        <v>10.25</v>
      </c>
      <c r="G169" s="13">
        <v>51.5</v>
      </c>
      <c r="H169" s="11">
        <v>0.05</v>
      </c>
      <c r="I169" s="14"/>
    </row>
    <row r="170" spans="1:9" ht="17.25" customHeight="1">
      <c r="A170" s="11"/>
      <c r="B170" s="12" t="s">
        <v>0</v>
      </c>
      <c r="C170" s="11">
        <v>650</v>
      </c>
      <c r="D170" s="16">
        <f>SUM(D164:D169)</f>
        <v>14.82</v>
      </c>
      <c r="E170" s="16">
        <f>SUM(E164:E169)</f>
        <v>13.209999999999999</v>
      </c>
      <c r="F170" s="16">
        <f>SUM(F164:F169)</f>
        <v>63.09</v>
      </c>
      <c r="G170" s="16">
        <f>SUM(G164:G169)</f>
        <v>579.84</v>
      </c>
      <c r="H170" s="16">
        <f>SUM(H164:H169)</f>
        <v>12.950000000000001</v>
      </c>
      <c r="I170" s="14"/>
    </row>
    <row r="171" spans="1:9" ht="17.25" customHeight="1">
      <c r="A171" s="11"/>
      <c r="B171" s="38" t="s">
        <v>32</v>
      </c>
      <c r="C171" s="19"/>
      <c r="D171" s="20"/>
      <c r="E171" s="20"/>
      <c r="F171" s="20"/>
      <c r="G171" s="20"/>
      <c r="H171" s="20"/>
      <c r="I171" s="21"/>
    </row>
    <row r="172" spans="1:9" ht="30.75" customHeight="1">
      <c r="A172" s="11">
        <v>1</v>
      </c>
      <c r="B172" s="12" t="s">
        <v>164</v>
      </c>
      <c r="C172" s="11">
        <v>150</v>
      </c>
      <c r="D172" s="11">
        <v>5.46</v>
      </c>
      <c r="E172" s="11">
        <v>2.6</v>
      </c>
      <c r="F172" s="13">
        <v>7.98</v>
      </c>
      <c r="G172" s="9">
        <v>109.7</v>
      </c>
      <c r="H172" s="13">
        <v>1.56</v>
      </c>
      <c r="I172" s="14" t="s">
        <v>33</v>
      </c>
    </row>
    <row r="173" spans="1:9" ht="17.25" customHeight="1">
      <c r="A173" s="11">
        <v>2</v>
      </c>
      <c r="B173" s="12" t="s">
        <v>72</v>
      </c>
      <c r="C173" s="11">
        <v>40</v>
      </c>
      <c r="D173" s="11">
        <v>1.3</v>
      </c>
      <c r="E173" s="11">
        <v>9.83</v>
      </c>
      <c r="F173" s="11">
        <v>21.35</v>
      </c>
      <c r="G173" s="11">
        <v>45</v>
      </c>
      <c r="H173" s="11">
        <v>0.13</v>
      </c>
      <c r="I173" s="14"/>
    </row>
    <row r="174" spans="1:9" ht="17.25" customHeight="1">
      <c r="A174" s="11">
        <v>3</v>
      </c>
      <c r="B174" s="12" t="s">
        <v>22</v>
      </c>
      <c r="C174" s="11">
        <v>50</v>
      </c>
      <c r="D174" s="11">
        <v>0.3</v>
      </c>
      <c r="E174" s="11">
        <v>0</v>
      </c>
      <c r="F174" s="11">
        <v>4.96</v>
      </c>
      <c r="G174" s="9">
        <v>22</v>
      </c>
      <c r="H174" s="11">
        <v>5</v>
      </c>
      <c r="I174" s="14" t="s">
        <v>23</v>
      </c>
    </row>
    <row r="175" spans="1:13" ht="17.25" customHeight="1">
      <c r="A175" s="9"/>
      <c r="B175" s="12" t="s">
        <v>0</v>
      </c>
      <c r="C175" s="11">
        <v>240</v>
      </c>
      <c r="D175" s="11">
        <f>SUM(D172:D174)</f>
        <v>7.06</v>
      </c>
      <c r="E175" s="11">
        <f>SUM(E172:E174)</f>
        <v>12.43</v>
      </c>
      <c r="F175" s="11">
        <f>SUM(F172:F174)</f>
        <v>34.29</v>
      </c>
      <c r="G175" s="11">
        <f>SUM(G172:G174)</f>
        <v>176.7</v>
      </c>
      <c r="H175" s="11">
        <f>SUM(H172:H174)</f>
        <v>6.6899999999999995</v>
      </c>
      <c r="I175" s="14"/>
      <c r="J175" s="17"/>
      <c r="K175" s="17"/>
      <c r="L175" s="17"/>
      <c r="M175" s="17"/>
    </row>
    <row r="176" spans="1:9" ht="17.25" customHeight="1">
      <c r="A176" s="11"/>
      <c r="B176" s="12" t="s">
        <v>35</v>
      </c>
      <c r="C176" s="11"/>
      <c r="D176" s="11"/>
      <c r="E176" s="11"/>
      <c r="F176" s="13"/>
      <c r="G176" s="9"/>
      <c r="H176" s="11"/>
      <c r="I176" s="14"/>
    </row>
    <row r="177" spans="1:9" ht="33" customHeight="1">
      <c r="A177" s="11">
        <v>1</v>
      </c>
      <c r="B177" s="12" t="s">
        <v>191</v>
      </c>
      <c r="C177" s="11">
        <v>75</v>
      </c>
      <c r="D177" s="23">
        <v>8.8</v>
      </c>
      <c r="E177" s="23">
        <v>4.36</v>
      </c>
      <c r="F177" s="23">
        <v>5.83</v>
      </c>
      <c r="G177" s="23">
        <v>98</v>
      </c>
      <c r="H177" s="23">
        <v>0.15</v>
      </c>
      <c r="I177" s="14" t="s">
        <v>180</v>
      </c>
    </row>
    <row r="178" spans="1:9" ht="15" customHeight="1">
      <c r="A178" s="11">
        <v>2</v>
      </c>
      <c r="B178" s="12" t="s">
        <v>27</v>
      </c>
      <c r="C178" s="11">
        <v>100</v>
      </c>
      <c r="D178" s="11">
        <v>2.43</v>
      </c>
      <c r="E178" s="11">
        <v>2.87</v>
      </c>
      <c r="F178" s="13">
        <v>24.5</v>
      </c>
      <c r="G178" s="9">
        <v>133</v>
      </c>
      <c r="H178" s="11">
        <v>0</v>
      </c>
      <c r="I178" s="14" t="s">
        <v>28</v>
      </c>
    </row>
    <row r="179" spans="1:9" ht="17.25" customHeight="1">
      <c r="A179" s="11">
        <v>3</v>
      </c>
      <c r="B179" s="12" t="s">
        <v>17</v>
      </c>
      <c r="C179" s="11">
        <v>200</v>
      </c>
      <c r="D179" s="11">
        <v>2.79</v>
      </c>
      <c r="E179" s="11">
        <v>2.55</v>
      </c>
      <c r="F179" s="13">
        <v>14.31</v>
      </c>
      <c r="G179" s="9">
        <v>90</v>
      </c>
      <c r="H179" s="11">
        <v>1.2</v>
      </c>
      <c r="I179" s="14" t="s">
        <v>18</v>
      </c>
    </row>
    <row r="180" spans="1:9" ht="17.25" customHeight="1">
      <c r="A180" s="9">
        <v>4</v>
      </c>
      <c r="B180" s="12" t="s">
        <v>30</v>
      </c>
      <c r="C180" s="11">
        <v>20</v>
      </c>
      <c r="D180" s="11">
        <v>1.56</v>
      </c>
      <c r="E180" s="13">
        <v>0.82</v>
      </c>
      <c r="F180" s="11">
        <v>9.1</v>
      </c>
      <c r="G180" s="13">
        <v>50.4</v>
      </c>
      <c r="H180" s="11">
        <v>0.14</v>
      </c>
      <c r="I180" s="14"/>
    </row>
    <row r="181" spans="1:9" ht="17.25" customHeight="1">
      <c r="A181" s="9">
        <v>5</v>
      </c>
      <c r="B181" s="12" t="s">
        <v>31</v>
      </c>
      <c r="C181" s="11">
        <v>25</v>
      </c>
      <c r="D181" s="11">
        <v>1.65</v>
      </c>
      <c r="E181" s="13">
        <v>0.28</v>
      </c>
      <c r="F181" s="11">
        <v>10.25</v>
      </c>
      <c r="G181" s="13">
        <v>51.5</v>
      </c>
      <c r="H181" s="11">
        <v>0.05</v>
      </c>
      <c r="I181" s="14"/>
    </row>
    <row r="182" spans="1:9" ht="19.5" customHeight="1">
      <c r="A182" s="11"/>
      <c r="B182" s="12" t="s">
        <v>0</v>
      </c>
      <c r="C182" s="11">
        <v>420</v>
      </c>
      <c r="D182" s="16">
        <f>SUM(D177:D181)</f>
        <v>17.23</v>
      </c>
      <c r="E182" s="16">
        <f>SUM(E177:E181)</f>
        <v>10.88</v>
      </c>
      <c r="F182" s="16">
        <f>SUM(F177:F181)</f>
        <v>63.99</v>
      </c>
      <c r="G182" s="16">
        <f>SUM(G177:G181)</f>
        <v>422.9</v>
      </c>
      <c r="H182" s="16">
        <f>SUM(H177:H181)</f>
        <v>1.5399999999999998</v>
      </c>
      <c r="I182" s="14"/>
    </row>
    <row r="183" spans="1:10" ht="21" customHeight="1">
      <c r="A183" s="9"/>
      <c r="B183" s="12" t="s">
        <v>115</v>
      </c>
      <c r="C183" s="16">
        <f aca="true" t="shared" si="3" ref="C183:H183">C160+C162+C170+C175+C182</f>
        <v>1855</v>
      </c>
      <c r="D183" s="16">
        <f t="shared" si="3"/>
        <v>52.629999999999995</v>
      </c>
      <c r="E183" s="16">
        <f t="shared" si="3"/>
        <v>47.71</v>
      </c>
      <c r="F183" s="16">
        <f t="shared" si="3"/>
        <v>245.20000000000002</v>
      </c>
      <c r="G183" s="16">
        <f t="shared" si="3"/>
        <v>1688.83</v>
      </c>
      <c r="H183" s="16">
        <f t="shared" si="3"/>
        <v>24.6</v>
      </c>
      <c r="I183" s="14"/>
      <c r="J183" s="41"/>
    </row>
    <row r="184" spans="1:9" ht="17.25" customHeight="1">
      <c r="A184" s="11"/>
      <c r="B184" s="66" t="s">
        <v>83</v>
      </c>
      <c r="C184" s="9"/>
      <c r="D184" s="10"/>
      <c r="E184" s="10"/>
      <c r="F184" s="10"/>
      <c r="G184" s="10"/>
      <c r="H184" s="10"/>
      <c r="I184" s="8"/>
    </row>
    <row r="185" spans="1:9" ht="17.25" customHeight="1">
      <c r="A185" s="9"/>
      <c r="B185" s="9" t="s">
        <v>12</v>
      </c>
      <c r="C185" s="9"/>
      <c r="D185" s="10"/>
      <c r="E185" s="10"/>
      <c r="F185" s="10"/>
      <c r="G185" s="10"/>
      <c r="H185" s="10"/>
      <c r="I185" s="8"/>
    </row>
    <row r="186" spans="1:9" ht="17.25" customHeight="1">
      <c r="A186" s="11">
        <v>1</v>
      </c>
      <c r="B186" s="12" t="s">
        <v>40</v>
      </c>
      <c r="C186" s="22">
        <v>7</v>
      </c>
      <c r="D186" s="11">
        <v>0.07</v>
      </c>
      <c r="E186" s="11">
        <v>5.08</v>
      </c>
      <c r="F186" s="13">
        <v>0.1</v>
      </c>
      <c r="G186" s="9">
        <v>46.34</v>
      </c>
      <c r="H186" s="11">
        <v>0.19</v>
      </c>
      <c r="I186" s="14" t="s">
        <v>41</v>
      </c>
    </row>
    <row r="187" spans="1:9" ht="33.75" customHeight="1">
      <c r="A187" s="9">
        <v>2</v>
      </c>
      <c r="B187" s="12" t="s">
        <v>262</v>
      </c>
      <c r="C187" s="11" t="s">
        <v>16</v>
      </c>
      <c r="D187" s="11">
        <v>6.55</v>
      </c>
      <c r="E187" s="11">
        <v>8.33</v>
      </c>
      <c r="F187" s="13">
        <v>35.09</v>
      </c>
      <c r="G187" s="23">
        <v>241.11</v>
      </c>
      <c r="H187" s="11">
        <v>0.51</v>
      </c>
      <c r="I187" s="14" t="s">
        <v>146</v>
      </c>
    </row>
    <row r="188" spans="1:9" ht="17.25" customHeight="1">
      <c r="A188" s="11">
        <v>3</v>
      </c>
      <c r="B188" s="12" t="s">
        <v>42</v>
      </c>
      <c r="C188" s="11">
        <v>200</v>
      </c>
      <c r="D188" s="11">
        <v>2.79</v>
      </c>
      <c r="E188" s="11">
        <v>3.19</v>
      </c>
      <c r="F188" s="13">
        <v>19.71</v>
      </c>
      <c r="G188" s="9">
        <v>118.69</v>
      </c>
      <c r="H188" s="11">
        <v>0.08</v>
      </c>
      <c r="I188" s="14" t="s">
        <v>43</v>
      </c>
    </row>
    <row r="189" spans="1:9" ht="33.75" customHeight="1">
      <c r="A189" s="9">
        <v>4</v>
      </c>
      <c r="B189" s="12" t="s">
        <v>19</v>
      </c>
      <c r="C189" s="11">
        <v>20</v>
      </c>
      <c r="D189" s="11">
        <v>1.56</v>
      </c>
      <c r="E189" s="13">
        <v>0.82</v>
      </c>
      <c r="F189" s="11">
        <v>9.1</v>
      </c>
      <c r="G189" s="13">
        <v>50.4</v>
      </c>
      <c r="H189" s="11">
        <v>0.14</v>
      </c>
      <c r="I189" s="14"/>
    </row>
    <row r="190" spans="1:9" ht="17.25" customHeight="1">
      <c r="A190" s="11"/>
      <c r="B190" s="12" t="s">
        <v>0</v>
      </c>
      <c r="C190" s="22" t="s">
        <v>189</v>
      </c>
      <c r="D190" s="11">
        <f>SUM(D186:D189)</f>
        <v>10.97</v>
      </c>
      <c r="E190" s="11">
        <f>SUM(E186:E189)</f>
        <v>17.42</v>
      </c>
      <c r="F190" s="11">
        <f>SUM(F186:F189)</f>
        <v>64</v>
      </c>
      <c r="G190" s="11">
        <f>SUM(G186:G189)</f>
        <v>456.54</v>
      </c>
      <c r="H190" s="11">
        <f>SUM(H186:H189)</f>
        <v>0.9199999999999999</v>
      </c>
      <c r="I190" s="14"/>
    </row>
    <row r="191" spans="1:9" ht="17.25" customHeight="1">
      <c r="A191" s="11"/>
      <c r="B191" s="12" t="s">
        <v>21</v>
      </c>
      <c r="C191" s="11"/>
      <c r="D191" s="11"/>
      <c r="E191" s="11"/>
      <c r="F191" s="11"/>
      <c r="G191" s="11"/>
      <c r="H191" s="11"/>
      <c r="I191" s="14"/>
    </row>
    <row r="192" spans="1:9" ht="21.75" customHeight="1">
      <c r="A192" s="11">
        <v>1</v>
      </c>
      <c r="B192" s="12" t="s">
        <v>177</v>
      </c>
      <c r="C192" s="11">
        <v>100</v>
      </c>
      <c r="D192" s="13">
        <v>0.75</v>
      </c>
      <c r="E192" s="11">
        <v>0</v>
      </c>
      <c r="F192" s="13">
        <v>15.15</v>
      </c>
      <c r="G192" s="9">
        <v>64</v>
      </c>
      <c r="H192" s="16">
        <v>3</v>
      </c>
      <c r="I192" s="14" t="s">
        <v>169</v>
      </c>
    </row>
    <row r="193" spans="1:9" ht="17.25" customHeight="1">
      <c r="A193" s="9"/>
      <c r="B193" s="9" t="s">
        <v>44</v>
      </c>
      <c r="C193" s="9"/>
      <c r="D193" s="10"/>
      <c r="E193" s="10"/>
      <c r="F193" s="10"/>
      <c r="G193" s="10"/>
      <c r="H193" s="10"/>
      <c r="I193" s="8"/>
    </row>
    <row r="194" spans="1:9" ht="30" customHeight="1">
      <c r="A194" s="11">
        <v>1</v>
      </c>
      <c r="B194" s="12" t="s">
        <v>251</v>
      </c>
      <c r="C194" s="11">
        <v>60</v>
      </c>
      <c r="D194" s="11">
        <v>0.84</v>
      </c>
      <c r="E194" s="11">
        <v>3.05</v>
      </c>
      <c r="F194" s="11">
        <v>6.16</v>
      </c>
      <c r="G194" s="13">
        <v>51.54</v>
      </c>
      <c r="H194" s="11">
        <v>2.1</v>
      </c>
      <c r="I194" s="14"/>
    </row>
    <row r="195" spans="1:9" ht="35.25" customHeight="1">
      <c r="A195" s="11">
        <v>2</v>
      </c>
      <c r="B195" s="12" t="s">
        <v>181</v>
      </c>
      <c r="C195" s="11" t="s">
        <v>208</v>
      </c>
      <c r="D195" s="16">
        <v>2.93</v>
      </c>
      <c r="E195" s="16">
        <v>5.6</v>
      </c>
      <c r="F195" s="16">
        <v>8.1</v>
      </c>
      <c r="G195" s="16">
        <v>104</v>
      </c>
      <c r="H195" s="16">
        <v>8.12</v>
      </c>
      <c r="I195" s="14" t="s">
        <v>45</v>
      </c>
    </row>
    <row r="196" spans="1:9" ht="21.75" customHeight="1">
      <c r="A196" s="11">
        <v>3</v>
      </c>
      <c r="B196" s="12" t="s">
        <v>263</v>
      </c>
      <c r="C196" s="11" t="s">
        <v>106</v>
      </c>
      <c r="D196" s="11">
        <v>11.02</v>
      </c>
      <c r="E196" s="11">
        <v>12.45</v>
      </c>
      <c r="F196" s="13">
        <v>7.52</v>
      </c>
      <c r="G196" s="9">
        <v>186.09</v>
      </c>
      <c r="H196" s="11">
        <v>4.92</v>
      </c>
      <c r="I196" s="14" t="s">
        <v>264</v>
      </c>
    </row>
    <row r="197" spans="1:9" ht="17.25" customHeight="1">
      <c r="A197" s="11">
        <v>4</v>
      </c>
      <c r="B197" s="12" t="s">
        <v>37</v>
      </c>
      <c r="C197" s="11">
        <v>100</v>
      </c>
      <c r="D197" s="11">
        <v>2.13</v>
      </c>
      <c r="E197" s="11">
        <v>4.04</v>
      </c>
      <c r="F197" s="11">
        <v>15.53</v>
      </c>
      <c r="G197" s="11">
        <v>107</v>
      </c>
      <c r="H197" s="11">
        <v>6.8</v>
      </c>
      <c r="I197" s="14" t="s">
        <v>38</v>
      </c>
    </row>
    <row r="198" spans="1:9" ht="17.25" customHeight="1">
      <c r="A198" s="11">
        <v>5</v>
      </c>
      <c r="B198" s="12" t="s">
        <v>149</v>
      </c>
      <c r="C198" s="11">
        <v>200</v>
      </c>
      <c r="D198" s="23">
        <v>0.8</v>
      </c>
      <c r="E198" s="23">
        <v>0</v>
      </c>
      <c r="F198" s="23">
        <v>18.43</v>
      </c>
      <c r="G198" s="23">
        <v>90</v>
      </c>
      <c r="H198" s="23">
        <v>0.62</v>
      </c>
      <c r="I198" s="14" t="s">
        <v>57</v>
      </c>
    </row>
    <row r="199" spans="1:9" ht="17.25" customHeight="1">
      <c r="A199" s="9">
        <v>6</v>
      </c>
      <c r="B199" s="12" t="s">
        <v>30</v>
      </c>
      <c r="C199" s="11">
        <v>20</v>
      </c>
      <c r="D199" s="11">
        <v>1.56</v>
      </c>
      <c r="E199" s="13">
        <v>0.82</v>
      </c>
      <c r="F199" s="11">
        <v>9.1</v>
      </c>
      <c r="G199" s="13">
        <v>50.4</v>
      </c>
      <c r="H199" s="11">
        <v>0.14</v>
      </c>
      <c r="I199" s="14"/>
    </row>
    <row r="200" spans="1:9" ht="17.25" customHeight="1">
      <c r="A200" s="9">
        <v>7</v>
      </c>
      <c r="B200" s="12" t="s">
        <v>31</v>
      </c>
      <c r="C200" s="11">
        <v>25</v>
      </c>
      <c r="D200" s="11">
        <v>1.65</v>
      </c>
      <c r="E200" s="13">
        <v>0.28</v>
      </c>
      <c r="F200" s="11">
        <v>10.25</v>
      </c>
      <c r="G200" s="13">
        <v>51.5</v>
      </c>
      <c r="H200" s="11">
        <v>0.05</v>
      </c>
      <c r="I200" s="14"/>
    </row>
    <row r="201" spans="1:9" ht="17.25" customHeight="1">
      <c r="A201" s="11"/>
      <c r="B201" s="12" t="s">
        <v>0</v>
      </c>
      <c r="C201" s="11">
        <v>740</v>
      </c>
      <c r="D201" s="16">
        <f>SUM(D194:D200)</f>
        <v>20.929999999999996</v>
      </c>
      <c r="E201" s="16">
        <f>SUM(E194:E200)</f>
        <v>26.24</v>
      </c>
      <c r="F201" s="16">
        <f>SUM(F194:F200)</f>
        <v>75.09</v>
      </c>
      <c r="G201" s="16">
        <f>SUM(G194:G200)</f>
        <v>640.53</v>
      </c>
      <c r="H201" s="16">
        <f>SUM(H194:H200)</f>
        <v>22.75</v>
      </c>
      <c r="I201" s="14"/>
    </row>
    <row r="202" spans="1:9" s="25" customFormat="1" ht="17.25" customHeight="1">
      <c r="A202" s="11"/>
      <c r="B202" s="39" t="s">
        <v>32</v>
      </c>
      <c r="C202" s="13"/>
      <c r="D202" s="16"/>
      <c r="E202" s="16"/>
      <c r="F202" s="16"/>
      <c r="G202" s="16"/>
      <c r="H202" s="16"/>
      <c r="I202" s="14"/>
    </row>
    <row r="203" spans="1:9" ht="29.25" customHeight="1">
      <c r="A203" s="11">
        <v>1</v>
      </c>
      <c r="B203" s="12" t="s">
        <v>164</v>
      </c>
      <c r="C203" s="11">
        <v>150</v>
      </c>
      <c r="D203" s="11">
        <v>4.2</v>
      </c>
      <c r="E203" s="11">
        <v>2</v>
      </c>
      <c r="F203" s="13">
        <v>6.14</v>
      </c>
      <c r="G203" s="9">
        <v>84.39</v>
      </c>
      <c r="H203" s="13">
        <v>1.2</v>
      </c>
      <c r="I203" s="14" t="s">
        <v>33</v>
      </c>
    </row>
    <row r="204" spans="1:9" ht="17.25" customHeight="1">
      <c r="A204" s="11">
        <v>2</v>
      </c>
      <c r="B204" s="12" t="s">
        <v>192</v>
      </c>
      <c r="C204" s="11">
        <v>50</v>
      </c>
      <c r="D204" s="11">
        <v>1.88</v>
      </c>
      <c r="E204" s="11">
        <v>4.36</v>
      </c>
      <c r="F204" s="13">
        <v>26.85</v>
      </c>
      <c r="G204" s="9">
        <v>110</v>
      </c>
      <c r="H204" s="11">
        <v>0</v>
      </c>
      <c r="I204" s="14" t="s">
        <v>87</v>
      </c>
    </row>
    <row r="205" spans="1:13" ht="17.25" customHeight="1">
      <c r="A205" s="9"/>
      <c r="B205" s="12" t="s">
        <v>0</v>
      </c>
      <c r="C205" s="11">
        <v>200</v>
      </c>
      <c r="D205" s="11">
        <f>SUM(D203:D204)</f>
        <v>6.08</v>
      </c>
      <c r="E205" s="11">
        <f>SUM(E203:E204)</f>
        <v>6.36</v>
      </c>
      <c r="F205" s="11">
        <f>SUM(F203:F204)</f>
        <v>32.99</v>
      </c>
      <c r="G205" s="11">
        <f>SUM(G203:G204)</f>
        <v>194.39</v>
      </c>
      <c r="H205" s="11">
        <f>SUM(H203:H204)</f>
        <v>1.2</v>
      </c>
      <c r="I205" s="14"/>
      <c r="J205" s="17"/>
      <c r="K205" s="17"/>
      <c r="L205" s="17"/>
      <c r="M205" s="17"/>
    </row>
    <row r="206" spans="1:9" ht="17.25" customHeight="1">
      <c r="A206" s="11"/>
      <c r="B206" s="38" t="s">
        <v>35</v>
      </c>
      <c r="C206" s="19"/>
      <c r="D206" s="20"/>
      <c r="E206" s="20"/>
      <c r="F206" s="20"/>
      <c r="G206" s="20"/>
      <c r="H206" s="20"/>
      <c r="I206" s="21"/>
    </row>
    <row r="207" spans="1:9" ht="21.75" customHeight="1">
      <c r="A207" s="11">
        <v>1</v>
      </c>
      <c r="B207" s="12" t="s">
        <v>151</v>
      </c>
      <c r="C207" s="11" t="s">
        <v>88</v>
      </c>
      <c r="D207" s="28">
        <v>8.31</v>
      </c>
      <c r="E207" s="28">
        <v>11.66</v>
      </c>
      <c r="F207" s="28">
        <v>31.2</v>
      </c>
      <c r="G207" s="11">
        <v>186</v>
      </c>
      <c r="H207" s="28">
        <v>0.13</v>
      </c>
      <c r="I207" s="14" t="s">
        <v>182</v>
      </c>
    </row>
    <row r="208" spans="1:9" ht="17.25" customHeight="1">
      <c r="A208" s="11">
        <v>2</v>
      </c>
      <c r="B208" s="12" t="s">
        <v>195</v>
      </c>
      <c r="C208" s="11">
        <v>200</v>
      </c>
      <c r="D208" s="11">
        <v>0.3</v>
      </c>
      <c r="E208" s="13">
        <v>0</v>
      </c>
      <c r="F208" s="11">
        <v>22.66</v>
      </c>
      <c r="G208" s="13">
        <v>91.98</v>
      </c>
      <c r="H208" s="11">
        <v>0.64</v>
      </c>
      <c r="I208" s="14" t="s">
        <v>57</v>
      </c>
    </row>
    <row r="209" spans="1:9" ht="17.25" customHeight="1">
      <c r="A209" s="11">
        <v>3</v>
      </c>
      <c r="B209" s="12" t="s">
        <v>30</v>
      </c>
      <c r="C209" s="11">
        <v>20</v>
      </c>
      <c r="D209" s="11">
        <v>1.56</v>
      </c>
      <c r="E209" s="13">
        <v>0.82</v>
      </c>
      <c r="F209" s="11">
        <v>9.1</v>
      </c>
      <c r="G209" s="13">
        <v>50.4</v>
      </c>
      <c r="H209" s="11">
        <v>0.14</v>
      </c>
      <c r="I209" s="14"/>
    </row>
    <row r="210" spans="1:9" ht="17.25" customHeight="1">
      <c r="A210" s="11">
        <v>4</v>
      </c>
      <c r="B210" s="12" t="s">
        <v>22</v>
      </c>
      <c r="C210" s="11">
        <v>50</v>
      </c>
      <c r="D210" s="11">
        <v>0.3</v>
      </c>
      <c r="E210" s="11">
        <v>0</v>
      </c>
      <c r="F210" s="11">
        <v>4.96</v>
      </c>
      <c r="G210" s="9">
        <v>22</v>
      </c>
      <c r="H210" s="11">
        <v>5</v>
      </c>
      <c r="I210" s="14" t="s">
        <v>23</v>
      </c>
    </row>
    <row r="211" spans="1:9" ht="15" customHeight="1">
      <c r="A211" s="11"/>
      <c r="B211" s="12" t="s">
        <v>0</v>
      </c>
      <c r="C211" s="11">
        <v>425</v>
      </c>
      <c r="D211" s="16">
        <f>SUM(D207:D210)</f>
        <v>10.470000000000002</v>
      </c>
      <c r="E211" s="16">
        <f>SUM(E207:E210)</f>
        <v>12.48</v>
      </c>
      <c r="F211" s="16">
        <f>SUM(F207:F210)</f>
        <v>67.92</v>
      </c>
      <c r="G211" s="16">
        <f>SUM(G207:G210)</f>
        <v>350.38</v>
      </c>
      <c r="H211" s="16">
        <f>SUM(H207:H210)</f>
        <v>5.91</v>
      </c>
      <c r="I211" s="14"/>
    </row>
    <row r="212" spans="1:30" ht="17.25" customHeight="1">
      <c r="A212" s="42"/>
      <c r="B212" s="12" t="s">
        <v>115</v>
      </c>
      <c r="C212" s="10">
        <f aca="true" t="shared" si="4" ref="C212:H212">C211+C205+C201+C192+C190</f>
        <v>1907</v>
      </c>
      <c r="D212" s="10">
        <f t="shared" si="4"/>
        <v>49.2</v>
      </c>
      <c r="E212" s="10">
        <f t="shared" si="4"/>
        <v>62.5</v>
      </c>
      <c r="F212" s="10">
        <f t="shared" si="4"/>
        <v>255.15</v>
      </c>
      <c r="G212" s="10">
        <f t="shared" si="4"/>
        <v>1705.84</v>
      </c>
      <c r="H212" s="10">
        <f t="shared" si="4"/>
        <v>33.78</v>
      </c>
      <c r="I212" s="8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</row>
    <row r="213" spans="1:9" ht="17.25" customHeight="1">
      <c r="A213" s="11"/>
      <c r="B213" s="66" t="s">
        <v>89</v>
      </c>
      <c r="C213" s="9"/>
      <c r="D213" s="10"/>
      <c r="E213" s="10"/>
      <c r="F213" s="10"/>
      <c r="G213" s="10"/>
      <c r="H213" s="10"/>
      <c r="I213" s="8"/>
    </row>
    <row r="214" spans="1:9" ht="17.25" customHeight="1">
      <c r="A214" s="9"/>
      <c r="B214" s="9" t="s">
        <v>62</v>
      </c>
      <c r="C214" s="9"/>
      <c r="D214" s="10"/>
      <c r="E214" s="10"/>
      <c r="F214" s="10"/>
      <c r="G214" s="10"/>
      <c r="H214" s="10"/>
      <c r="I214" s="8"/>
    </row>
    <row r="215" spans="1:9" ht="17.25" customHeight="1">
      <c r="A215" s="24">
        <v>1</v>
      </c>
      <c r="B215" s="12" t="s">
        <v>69</v>
      </c>
      <c r="C215" s="22">
        <v>7</v>
      </c>
      <c r="D215" s="11">
        <v>0.07</v>
      </c>
      <c r="E215" s="11">
        <v>5.08</v>
      </c>
      <c r="F215" s="13">
        <v>0.1</v>
      </c>
      <c r="G215" s="9">
        <v>46.34</v>
      </c>
      <c r="H215" s="11">
        <v>0.19</v>
      </c>
      <c r="I215" s="14" t="s">
        <v>41</v>
      </c>
    </row>
    <row r="216" spans="1:9" ht="33.75" customHeight="1">
      <c r="A216" s="24">
        <v>2</v>
      </c>
      <c r="B216" s="12" t="s">
        <v>90</v>
      </c>
      <c r="C216" s="11" t="s">
        <v>91</v>
      </c>
      <c r="D216" s="11">
        <v>9.34</v>
      </c>
      <c r="E216" s="11">
        <v>18.74</v>
      </c>
      <c r="F216" s="13">
        <v>18.3</v>
      </c>
      <c r="G216" s="9">
        <v>275</v>
      </c>
      <c r="H216" s="11">
        <v>0.11</v>
      </c>
      <c r="I216" s="14" t="s">
        <v>57</v>
      </c>
    </row>
    <row r="217" spans="1:9" ht="17.25" customHeight="1">
      <c r="A217" s="11">
        <v>3</v>
      </c>
      <c r="B217" s="12" t="s">
        <v>51</v>
      </c>
      <c r="C217" s="13">
        <v>200</v>
      </c>
      <c r="D217" s="11">
        <v>3.77</v>
      </c>
      <c r="E217" s="11">
        <v>3.93</v>
      </c>
      <c r="F217" s="13">
        <v>25.95</v>
      </c>
      <c r="G217" s="9">
        <v>153.92</v>
      </c>
      <c r="H217" s="11">
        <v>0.14</v>
      </c>
      <c r="I217" s="14" t="s">
        <v>52</v>
      </c>
    </row>
    <row r="218" spans="1:9" ht="35.25" customHeight="1">
      <c r="A218" s="9">
        <v>4</v>
      </c>
      <c r="B218" s="12" t="s">
        <v>19</v>
      </c>
      <c r="C218" s="11">
        <v>20</v>
      </c>
      <c r="D218" s="11">
        <v>1.56</v>
      </c>
      <c r="E218" s="13">
        <v>0.82</v>
      </c>
      <c r="F218" s="11">
        <v>9.1</v>
      </c>
      <c r="G218" s="13">
        <v>50.4</v>
      </c>
      <c r="H218" s="11">
        <v>0.14</v>
      </c>
      <c r="I218" s="14"/>
    </row>
    <row r="219" spans="1:9" ht="17.25" customHeight="1">
      <c r="A219" s="11"/>
      <c r="B219" s="12" t="s">
        <v>0</v>
      </c>
      <c r="C219" s="22" t="s">
        <v>212</v>
      </c>
      <c r="D219" s="11">
        <f>SUM(D215:D218)</f>
        <v>14.74</v>
      </c>
      <c r="E219" s="11">
        <f>SUM(E215:E218)</f>
        <v>28.57</v>
      </c>
      <c r="F219" s="11">
        <f>SUM(F215:F218)</f>
        <v>53.45</v>
      </c>
      <c r="G219" s="11">
        <f>SUM(G215:G218)</f>
        <v>525.66</v>
      </c>
      <c r="H219" s="11">
        <f>SUM(H215:H218)</f>
        <v>0.5800000000000001</v>
      </c>
      <c r="I219" s="14"/>
    </row>
    <row r="220" spans="1:9" ht="17.25" customHeight="1">
      <c r="A220" s="11"/>
      <c r="B220" s="12" t="s">
        <v>21</v>
      </c>
      <c r="C220" s="15"/>
      <c r="D220" s="9"/>
      <c r="E220" s="11"/>
      <c r="F220" s="13"/>
      <c r="G220" s="11"/>
      <c r="H220" s="11"/>
      <c r="I220" s="14"/>
    </row>
    <row r="221" spans="1:9" ht="17.25" customHeight="1">
      <c r="A221" s="11">
        <v>1</v>
      </c>
      <c r="B221" s="12" t="s">
        <v>168</v>
      </c>
      <c r="C221" s="11">
        <v>100</v>
      </c>
      <c r="D221" s="13">
        <v>0.75</v>
      </c>
      <c r="E221" s="11">
        <v>0</v>
      </c>
      <c r="F221" s="13">
        <v>15.15</v>
      </c>
      <c r="G221" s="9">
        <v>64</v>
      </c>
      <c r="H221" s="16">
        <v>3</v>
      </c>
      <c r="I221" s="14" t="s">
        <v>169</v>
      </c>
    </row>
    <row r="222" spans="1:9" ht="17.25" customHeight="1">
      <c r="A222" s="9"/>
      <c r="B222" s="9" t="s">
        <v>63</v>
      </c>
      <c r="C222" s="9"/>
      <c r="D222" s="10"/>
      <c r="E222" s="10"/>
      <c r="F222" s="20"/>
      <c r="G222" s="20"/>
      <c r="H222" s="10"/>
      <c r="I222" s="8"/>
    </row>
    <row r="223" spans="1:11" ht="20.25" customHeight="1">
      <c r="A223" s="11">
        <v>1</v>
      </c>
      <c r="B223" s="12" t="s">
        <v>243</v>
      </c>
      <c r="C223" s="11">
        <v>40</v>
      </c>
      <c r="D223" s="9">
        <v>0.57</v>
      </c>
      <c r="E223" s="11">
        <v>2.44</v>
      </c>
      <c r="F223" s="11">
        <v>3.34</v>
      </c>
      <c r="G223" s="11">
        <v>37.5</v>
      </c>
      <c r="H223" s="11">
        <v>3.8</v>
      </c>
      <c r="I223" s="14" t="s">
        <v>183</v>
      </c>
      <c r="J223" s="17"/>
      <c r="K223" s="17"/>
    </row>
    <row r="224" spans="1:9" ht="31.5" customHeight="1">
      <c r="A224" s="11">
        <v>2</v>
      </c>
      <c r="B224" s="12" t="s">
        <v>152</v>
      </c>
      <c r="C224" s="11" t="s">
        <v>205</v>
      </c>
      <c r="D224" s="18">
        <v>3.69</v>
      </c>
      <c r="E224" s="18">
        <v>6.01</v>
      </c>
      <c r="F224" s="26">
        <v>20.08</v>
      </c>
      <c r="G224" s="9">
        <v>140</v>
      </c>
      <c r="H224" s="18">
        <v>0.75</v>
      </c>
      <c r="I224" s="14" t="s">
        <v>184</v>
      </c>
    </row>
    <row r="225" spans="1:9" s="30" customFormat="1" ht="15.75" customHeight="1">
      <c r="A225" s="11">
        <v>3</v>
      </c>
      <c r="B225" s="29" t="s">
        <v>94</v>
      </c>
      <c r="C225" s="13">
        <v>70</v>
      </c>
      <c r="D225" s="12">
        <v>11.5</v>
      </c>
      <c r="E225" s="12">
        <v>7.38</v>
      </c>
      <c r="F225" s="12">
        <v>5.28</v>
      </c>
      <c r="G225" s="12">
        <v>133.36</v>
      </c>
      <c r="H225" s="12">
        <v>0</v>
      </c>
      <c r="I225" s="14" t="s">
        <v>95</v>
      </c>
    </row>
    <row r="226" spans="1:9" ht="19.5" customHeight="1">
      <c r="A226" s="9">
        <v>4</v>
      </c>
      <c r="B226" s="12" t="s">
        <v>265</v>
      </c>
      <c r="C226" s="11">
        <v>30</v>
      </c>
      <c r="D226" s="18">
        <v>0.62</v>
      </c>
      <c r="E226" s="18">
        <v>1.57</v>
      </c>
      <c r="F226" s="18">
        <v>2.13</v>
      </c>
      <c r="G226" s="26">
        <v>25</v>
      </c>
      <c r="H226" s="18">
        <v>0.1</v>
      </c>
      <c r="I226" s="14"/>
    </row>
    <row r="227" spans="1:9" ht="21" customHeight="1">
      <c r="A227" s="11">
        <v>5</v>
      </c>
      <c r="B227" s="12" t="s">
        <v>80</v>
      </c>
      <c r="C227" s="11">
        <v>100</v>
      </c>
      <c r="D227" s="11">
        <v>3.05</v>
      </c>
      <c r="E227" s="11">
        <v>3.34</v>
      </c>
      <c r="F227" s="13">
        <v>13.69</v>
      </c>
      <c r="G227" s="9">
        <v>97.09</v>
      </c>
      <c r="H227" s="11">
        <v>0</v>
      </c>
      <c r="I227" s="14" t="s">
        <v>81</v>
      </c>
    </row>
    <row r="228" spans="1:9" ht="17.25" customHeight="1">
      <c r="A228" s="11">
        <v>6</v>
      </c>
      <c r="B228" s="12" t="s">
        <v>98</v>
      </c>
      <c r="C228" s="11">
        <v>200</v>
      </c>
      <c r="D228" s="11">
        <v>0.24</v>
      </c>
      <c r="E228" s="11">
        <v>0.1</v>
      </c>
      <c r="F228" s="11">
        <v>18.33</v>
      </c>
      <c r="G228" s="11">
        <v>100</v>
      </c>
      <c r="H228" s="11">
        <v>15</v>
      </c>
      <c r="I228" s="14" t="s">
        <v>99</v>
      </c>
    </row>
    <row r="229" spans="1:9" ht="17.25" customHeight="1">
      <c r="A229" s="11">
        <v>7</v>
      </c>
      <c r="B229" s="12" t="s">
        <v>30</v>
      </c>
      <c r="C229" s="11">
        <v>20</v>
      </c>
      <c r="D229" s="11">
        <v>1.56</v>
      </c>
      <c r="E229" s="13">
        <v>0.82</v>
      </c>
      <c r="F229" s="11">
        <v>9.1</v>
      </c>
      <c r="G229" s="13">
        <v>50.4</v>
      </c>
      <c r="H229" s="11">
        <v>0.14</v>
      </c>
      <c r="I229" s="14"/>
    </row>
    <row r="230" spans="1:9" ht="17.25" customHeight="1">
      <c r="A230" s="11">
        <v>8</v>
      </c>
      <c r="B230" s="12" t="s">
        <v>31</v>
      </c>
      <c r="C230" s="11">
        <v>25</v>
      </c>
      <c r="D230" s="11">
        <v>1.65</v>
      </c>
      <c r="E230" s="13">
        <v>0.28</v>
      </c>
      <c r="F230" s="11">
        <v>10.25</v>
      </c>
      <c r="G230" s="13">
        <v>51.5</v>
      </c>
      <c r="H230" s="11">
        <v>0.05</v>
      </c>
      <c r="I230" s="14"/>
    </row>
    <row r="231" spans="1:9" ht="17.25" customHeight="1">
      <c r="A231" s="11"/>
      <c r="B231" s="12" t="s">
        <v>0</v>
      </c>
      <c r="C231" s="11">
        <v>710</v>
      </c>
      <c r="D231" s="16">
        <f>SUM(D223:D230)</f>
        <v>22.879999999999995</v>
      </c>
      <c r="E231" s="16">
        <f>SUM(E223:E230)</f>
        <v>21.94</v>
      </c>
      <c r="F231" s="16">
        <f>SUM(F223:F230)</f>
        <v>82.19999999999999</v>
      </c>
      <c r="G231" s="16">
        <f>SUM(G223:G230)</f>
        <v>634.85</v>
      </c>
      <c r="H231" s="16">
        <f>SUM(H223:H230)</f>
        <v>19.84</v>
      </c>
      <c r="I231" s="14"/>
    </row>
    <row r="232" spans="1:9" ht="17.25" customHeight="1">
      <c r="A232" s="11"/>
      <c r="B232" s="9" t="s">
        <v>32</v>
      </c>
      <c r="C232" s="9"/>
      <c r="D232" s="10"/>
      <c r="E232" s="10"/>
      <c r="F232" s="10"/>
      <c r="G232" s="10"/>
      <c r="H232" s="10"/>
      <c r="I232" s="8"/>
    </row>
    <row r="233" spans="1:9" ht="29.25" customHeight="1">
      <c r="A233" s="11">
        <v>1</v>
      </c>
      <c r="B233" s="12" t="s">
        <v>164</v>
      </c>
      <c r="C233" s="11">
        <v>150</v>
      </c>
      <c r="D233" s="11">
        <v>4.2</v>
      </c>
      <c r="E233" s="11">
        <v>2</v>
      </c>
      <c r="F233" s="13">
        <v>6.14</v>
      </c>
      <c r="G233" s="9">
        <v>84.39</v>
      </c>
      <c r="H233" s="13">
        <v>1.2</v>
      </c>
      <c r="I233" s="14" t="s">
        <v>33</v>
      </c>
    </row>
    <row r="234" spans="1:9" ht="33.75" customHeight="1">
      <c r="A234" s="11">
        <v>2</v>
      </c>
      <c r="B234" s="12" t="s">
        <v>100</v>
      </c>
      <c r="C234" s="11">
        <v>50</v>
      </c>
      <c r="D234" s="11">
        <v>3.5</v>
      </c>
      <c r="E234" s="11">
        <v>3.85</v>
      </c>
      <c r="F234" s="13">
        <v>28.87</v>
      </c>
      <c r="G234" s="9">
        <v>164</v>
      </c>
      <c r="H234" s="11">
        <v>0.25</v>
      </c>
      <c r="I234" s="14" t="s">
        <v>82</v>
      </c>
    </row>
    <row r="235" spans="1:9" ht="17.25" customHeight="1">
      <c r="A235" s="11">
        <v>3</v>
      </c>
      <c r="B235" s="12" t="s">
        <v>22</v>
      </c>
      <c r="C235" s="11">
        <v>50</v>
      </c>
      <c r="D235" s="11">
        <v>0.3</v>
      </c>
      <c r="E235" s="11">
        <v>0</v>
      </c>
      <c r="F235" s="11">
        <v>4.96</v>
      </c>
      <c r="G235" s="9">
        <v>22</v>
      </c>
      <c r="H235" s="11">
        <v>5</v>
      </c>
      <c r="I235" s="14" t="s">
        <v>23</v>
      </c>
    </row>
    <row r="236" spans="1:13" ht="17.25" customHeight="1">
      <c r="A236" s="11"/>
      <c r="B236" s="12" t="s">
        <v>0</v>
      </c>
      <c r="C236" s="11">
        <v>250</v>
      </c>
      <c r="D236" s="11">
        <f>SUM(D233:D235)</f>
        <v>8</v>
      </c>
      <c r="E236" s="11">
        <f>SUM(E233:E235)</f>
        <v>5.85</v>
      </c>
      <c r="F236" s="11">
        <f>SUM(F233:F235)</f>
        <v>39.97</v>
      </c>
      <c r="G236" s="11">
        <f>SUM(G233:G235)</f>
        <v>270.39</v>
      </c>
      <c r="H236" s="11">
        <f>SUM(H233:H235)</f>
        <v>6.45</v>
      </c>
      <c r="I236" s="14"/>
      <c r="J236" s="17"/>
      <c r="K236" s="17"/>
      <c r="L236" s="17"/>
      <c r="M236" s="17"/>
    </row>
    <row r="237" spans="1:9" ht="17.25" customHeight="1">
      <c r="A237" s="11"/>
      <c r="B237" s="9" t="s">
        <v>35</v>
      </c>
      <c r="C237" s="9"/>
      <c r="D237" s="10"/>
      <c r="E237" s="10"/>
      <c r="F237" s="10"/>
      <c r="G237" s="10"/>
      <c r="H237" s="10"/>
      <c r="I237" s="8"/>
    </row>
    <row r="238" spans="1:9" ht="20.25" customHeight="1">
      <c r="A238" s="11">
        <v>1</v>
      </c>
      <c r="B238" s="18" t="s">
        <v>150</v>
      </c>
      <c r="C238" s="9">
        <v>200</v>
      </c>
      <c r="D238" s="9">
        <v>5.58</v>
      </c>
      <c r="E238" s="9">
        <v>12.22</v>
      </c>
      <c r="F238" s="9">
        <v>28.5</v>
      </c>
      <c r="G238" s="9">
        <v>248</v>
      </c>
      <c r="H238" s="9">
        <v>20.4</v>
      </c>
      <c r="I238" s="8" t="s">
        <v>57</v>
      </c>
    </row>
    <row r="239" spans="1:9" ht="18" customHeight="1">
      <c r="A239" s="11">
        <v>2</v>
      </c>
      <c r="B239" s="12" t="s">
        <v>153</v>
      </c>
      <c r="C239" s="11">
        <v>200</v>
      </c>
      <c r="D239" s="11">
        <v>0.12</v>
      </c>
      <c r="E239" s="11">
        <v>0</v>
      </c>
      <c r="F239" s="11">
        <v>12.04</v>
      </c>
      <c r="G239" s="13">
        <v>48.64</v>
      </c>
      <c r="H239" s="11">
        <v>0.08</v>
      </c>
      <c r="I239" s="14" t="s">
        <v>43</v>
      </c>
    </row>
    <row r="240" spans="1:9" ht="17.25" customHeight="1">
      <c r="A240" s="11">
        <v>3</v>
      </c>
      <c r="B240" s="12" t="s">
        <v>30</v>
      </c>
      <c r="C240" s="11">
        <v>20</v>
      </c>
      <c r="D240" s="11">
        <v>1.56</v>
      </c>
      <c r="E240" s="13">
        <v>0.82</v>
      </c>
      <c r="F240" s="11">
        <v>9.1</v>
      </c>
      <c r="G240" s="13">
        <v>50.4</v>
      </c>
      <c r="H240" s="11">
        <v>0.14</v>
      </c>
      <c r="I240" s="14"/>
    </row>
    <row r="241" spans="1:9" ht="17.25" customHeight="1">
      <c r="A241" s="11">
        <v>4</v>
      </c>
      <c r="B241" s="12" t="s">
        <v>31</v>
      </c>
      <c r="C241" s="11">
        <v>25</v>
      </c>
      <c r="D241" s="11">
        <v>1.65</v>
      </c>
      <c r="E241" s="13">
        <v>0.28</v>
      </c>
      <c r="F241" s="11">
        <v>10.25</v>
      </c>
      <c r="G241" s="13">
        <v>51.5</v>
      </c>
      <c r="H241" s="11">
        <v>0.05</v>
      </c>
      <c r="I241" s="14"/>
    </row>
    <row r="242" spans="1:9" ht="19.5" customHeight="1">
      <c r="A242" s="9"/>
      <c r="B242" s="12" t="s">
        <v>0</v>
      </c>
      <c r="C242" s="11">
        <v>445</v>
      </c>
      <c r="D242" s="16">
        <f>SUM(D238:D241)</f>
        <v>8.91</v>
      </c>
      <c r="E242" s="16">
        <f>SUM(E238:E241)</f>
        <v>13.32</v>
      </c>
      <c r="F242" s="16">
        <f>SUM(F238:F241)</f>
        <v>59.89</v>
      </c>
      <c r="G242" s="16">
        <f>SUM(G238:G241)</f>
        <v>398.53999999999996</v>
      </c>
      <c r="H242" s="16">
        <f>SUM(H238:H241)</f>
        <v>20.669999999999998</v>
      </c>
      <c r="I242" s="14"/>
    </row>
    <row r="243" spans="1:9" ht="17.25" customHeight="1">
      <c r="A243" s="40"/>
      <c r="B243" s="12" t="s">
        <v>115</v>
      </c>
      <c r="C243" s="10">
        <f aca="true" t="shared" si="5" ref="C243:H243">C219+C221+C231+C236+C242</f>
        <v>1837</v>
      </c>
      <c r="D243" s="10">
        <f t="shared" si="5"/>
        <v>55.28</v>
      </c>
      <c r="E243" s="10">
        <f t="shared" si="5"/>
        <v>69.68</v>
      </c>
      <c r="F243" s="10">
        <f t="shared" si="5"/>
        <v>250.66000000000003</v>
      </c>
      <c r="G243" s="10">
        <f t="shared" si="5"/>
        <v>1893.44</v>
      </c>
      <c r="H243" s="10">
        <f t="shared" si="5"/>
        <v>50.54</v>
      </c>
      <c r="I243" s="8"/>
    </row>
    <row r="244" spans="1:9" ht="17.25" customHeight="1">
      <c r="A244" s="9"/>
      <c r="B244" s="66" t="s">
        <v>105</v>
      </c>
      <c r="C244" s="9"/>
      <c r="D244" s="10"/>
      <c r="E244" s="10"/>
      <c r="F244" s="10"/>
      <c r="G244" s="10"/>
      <c r="H244" s="10"/>
      <c r="I244" s="8"/>
    </row>
    <row r="245" spans="1:9" s="25" customFormat="1" ht="17.25" customHeight="1">
      <c r="A245" s="9"/>
      <c r="B245" s="38" t="s">
        <v>12</v>
      </c>
      <c r="C245" s="19"/>
      <c r="D245" s="20"/>
      <c r="E245" s="20"/>
      <c r="F245" s="20"/>
      <c r="G245" s="20"/>
      <c r="H245" s="20"/>
      <c r="I245" s="21"/>
    </row>
    <row r="246" spans="1:9" ht="17.25" customHeight="1">
      <c r="A246" s="11">
        <v>1</v>
      </c>
      <c r="B246" s="12" t="s">
        <v>13</v>
      </c>
      <c r="C246" s="11">
        <v>15</v>
      </c>
      <c r="D246" s="11">
        <v>2.32</v>
      </c>
      <c r="E246" s="11">
        <v>2.95</v>
      </c>
      <c r="F246" s="13">
        <v>0</v>
      </c>
      <c r="G246" s="9">
        <v>36</v>
      </c>
      <c r="H246" s="11">
        <v>0.07</v>
      </c>
      <c r="I246" s="14" t="s">
        <v>14</v>
      </c>
    </row>
    <row r="247" spans="1:9" ht="37.5" customHeight="1">
      <c r="A247" s="11">
        <v>2</v>
      </c>
      <c r="B247" s="12" t="s">
        <v>248</v>
      </c>
      <c r="C247" s="11" t="s">
        <v>16</v>
      </c>
      <c r="D247" s="11">
        <v>4.51</v>
      </c>
      <c r="E247" s="13">
        <v>6.16</v>
      </c>
      <c r="F247" s="13">
        <v>23.19</v>
      </c>
      <c r="G247" s="9">
        <v>162.54</v>
      </c>
      <c r="H247" s="11">
        <v>0</v>
      </c>
      <c r="I247" s="14" t="s">
        <v>15</v>
      </c>
    </row>
    <row r="248" spans="1:9" ht="17.25" customHeight="1">
      <c r="A248" s="11">
        <v>3</v>
      </c>
      <c r="B248" s="12" t="s">
        <v>42</v>
      </c>
      <c r="C248" s="11">
        <v>200</v>
      </c>
      <c r="D248" s="11">
        <v>2.79</v>
      </c>
      <c r="E248" s="11">
        <v>3.19</v>
      </c>
      <c r="F248" s="13">
        <v>19.71</v>
      </c>
      <c r="G248" s="9">
        <v>118.69</v>
      </c>
      <c r="H248" s="11">
        <v>0.08</v>
      </c>
      <c r="I248" s="14" t="s">
        <v>43</v>
      </c>
    </row>
    <row r="249" spans="1:9" ht="30" customHeight="1">
      <c r="A249" s="11">
        <v>4</v>
      </c>
      <c r="B249" s="12" t="s">
        <v>19</v>
      </c>
      <c r="C249" s="11">
        <v>20</v>
      </c>
      <c r="D249" s="11">
        <v>1.56</v>
      </c>
      <c r="E249" s="13">
        <v>0.82</v>
      </c>
      <c r="F249" s="11">
        <v>9.1</v>
      </c>
      <c r="G249" s="13">
        <v>50.4</v>
      </c>
      <c r="H249" s="11">
        <v>0.14</v>
      </c>
      <c r="I249" s="14"/>
    </row>
    <row r="250" spans="1:9" ht="17.25" customHeight="1">
      <c r="A250" s="11"/>
      <c r="B250" s="12" t="s">
        <v>0</v>
      </c>
      <c r="C250" s="22" t="s">
        <v>190</v>
      </c>
      <c r="D250" s="11">
        <f>SUM(D246:D249)</f>
        <v>11.180000000000001</v>
      </c>
      <c r="E250" s="11">
        <f>SUM(E246:E249)</f>
        <v>13.12</v>
      </c>
      <c r="F250" s="11">
        <f>SUM(F246:F249)</f>
        <v>52.00000000000001</v>
      </c>
      <c r="G250" s="11">
        <f>SUM(G246:G249)</f>
        <v>367.63</v>
      </c>
      <c r="H250" s="11">
        <f>SUM(H246:H249)</f>
        <v>0.29000000000000004</v>
      </c>
      <c r="I250" s="14"/>
    </row>
    <row r="251" spans="1:9" ht="17.25" customHeight="1">
      <c r="A251" s="11"/>
      <c r="B251" s="38" t="s">
        <v>21</v>
      </c>
      <c r="C251" s="19"/>
      <c r="D251" s="20"/>
      <c r="E251" s="20"/>
      <c r="F251" s="20"/>
      <c r="G251" s="20"/>
      <c r="H251" s="20"/>
      <c r="I251" s="21"/>
    </row>
    <row r="252" spans="1:9" ht="23.25" customHeight="1">
      <c r="A252" s="11">
        <v>1</v>
      </c>
      <c r="B252" s="12" t="s">
        <v>168</v>
      </c>
      <c r="C252" s="11">
        <v>100</v>
      </c>
      <c r="D252" s="13">
        <v>0.75</v>
      </c>
      <c r="E252" s="11">
        <v>0</v>
      </c>
      <c r="F252" s="13">
        <v>15.15</v>
      </c>
      <c r="G252" s="9">
        <v>64</v>
      </c>
      <c r="H252" s="16">
        <v>3</v>
      </c>
      <c r="I252" s="14" t="s">
        <v>169</v>
      </c>
    </row>
    <row r="253" spans="1:9" ht="17.25" customHeight="1">
      <c r="A253" s="9"/>
      <c r="B253" s="9" t="s">
        <v>44</v>
      </c>
      <c r="C253" s="9"/>
      <c r="D253" s="10"/>
      <c r="E253" s="10"/>
      <c r="F253" s="10"/>
      <c r="G253" s="10"/>
      <c r="H253" s="10"/>
      <c r="I253" s="8"/>
    </row>
    <row r="254" spans="1:11" ht="32.25" customHeight="1">
      <c r="A254" s="11">
        <v>1</v>
      </c>
      <c r="B254" s="12" t="s">
        <v>266</v>
      </c>
      <c r="C254" s="11">
        <v>40</v>
      </c>
      <c r="D254" s="9">
        <v>0.45</v>
      </c>
      <c r="E254" s="11">
        <v>3.66</v>
      </c>
      <c r="F254" s="11">
        <v>10</v>
      </c>
      <c r="G254" s="11">
        <v>38.4</v>
      </c>
      <c r="H254" s="11">
        <v>0.45</v>
      </c>
      <c r="I254" s="14"/>
      <c r="J254" s="17"/>
      <c r="K254" s="17"/>
    </row>
    <row r="255" spans="1:9" ht="30" customHeight="1">
      <c r="A255" s="11">
        <v>2</v>
      </c>
      <c r="B255" s="12" t="s">
        <v>171</v>
      </c>
      <c r="C255" s="11" t="s">
        <v>204</v>
      </c>
      <c r="D255" s="18">
        <v>4.66</v>
      </c>
      <c r="E255" s="18">
        <v>4.89</v>
      </c>
      <c r="F255" s="18">
        <v>17.93</v>
      </c>
      <c r="G255" s="18">
        <v>145</v>
      </c>
      <c r="H255" s="18">
        <v>0.1</v>
      </c>
      <c r="I255" s="14" t="s">
        <v>170</v>
      </c>
    </row>
    <row r="256" spans="1:9" ht="21" customHeight="1">
      <c r="A256" s="11">
        <v>3</v>
      </c>
      <c r="B256" s="12" t="s">
        <v>185</v>
      </c>
      <c r="C256" s="11" t="s">
        <v>198</v>
      </c>
      <c r="D256" s="11">
        <v>2.14</v>
      </c>
      <c r="E256" s="11">
        <v>1</v>
      </c>
      <c r="F256" s="11">
        <v>22.7</v>
      </c>
      <c r="G256" s="11">
        <f>ясли!G254*1.26</f>
        <v>126</v>
      </c>
      <c r="H256" s="11">
        <v>7.34</v>
      </c>
      <c r="I256" s="14" t="s">
        <v>199</v>
      </c>
    </row>
    <row r="257" spans="1:11" ht="21.75" customHeight="1">
      <c r="A257" s="11">
        <v>4</v>
      </c>
      <c r="B257" s="12" t="s">
        <v>267</v>
      </c>
      <c r="C257" s="11">
        <v>100</v>
      </c>
      <c r="D257" s="12">
        <v>2.79</v>
      </c>
      <c r="E257" s="12">
        <v>3.34</v>
      </c>
      <c r="F257" s="12">
        <v>15.96</v>
      </c>
      <c r="G257" s="12">
        <v>105</v>
      </c>
      <c r="H257" s="12">
        <v>0</v>
      </c>
      <c r="I257" s="14" t="s">
        <v>81</v>
      </c>
      <c r="J257" s="17"/>
      <c r="K257" s="17"/>
    </row>
    <row r="258" spans="1:9" ht="15.75" customHeight="1">
      <c r="A258" s="11">
        <v>5</v>
      </c>
      <c r="B258" s="12" t="s">
        <v>203</v>
      </c>
      <c r="C258" s="11">
        <v>200</v>
      </c>
      <c r="D258" s="11">
        <v>0.16</v>
      </c>
      <c r="E258" s="13">
        <v>0</v>
      </c>
      <c r="F258" s="11">
        <v>10</v>
      </c>
      <c r="G258" s="13">
        <v>80</v>
      </c>
      <c r="H258" s="11">
        <v>0.72</v>
      </c>
      <c r="I258" s="14" t="s">
        <v>57</v>
      </c>
    </row>
    <row r="259" spans="1:9" ht="17.25" customHeight="1">
      <c r="A259" s="11">
        <v>6</v>
      </c>
      <c r="B259" s="12" t="s">
        <v>30</v>
      </c>
      <c r="C259" s="22" t="s">
        <v>20</v>
      </c>
      <c r="D259" s="11">
        <v>2.28</v>
      </c>
      <c r="E259" s="11">
        <v>0.25</v>
      </c>
      <c r="F259" s="13">
        <v>10.83</v>
      </c>
      <c r="G259" s="9">
        <v>73.47</v>
      </c>
      <c r="H259" s="11">
        <v>0.21</v>
      </c>
      <c r="I259" s="11"/>
    </row>
    <row r="260" spans="1:9" ht="17.25" customHeight="1">
      <c r="A260" s="9"/>
      <c r="B260" s="12" t="s">
        <v>0</v>
      </c>
      <c r="C260" s="11">
        <v>705</v>
      </c>
      <c r="D260" s="16">
        <f>SUM(D254:D259)</f>
        <v>12.479999999999999</v>
      </c>
      <c r="E260" s="16">
        <f>SUM(E254:E259)</f>
        <v>13.14</v>
      </c>
      <c r="F260" s="16">
        <f>SUM(F254:F259)</f>
        <v>87.42</v>
      </c>
      <c r="G260" s="16">
        <f>SUM(G254:G259)</f>
        <v>567.87</v>
      </c>
      <c r="H260" s="16">
        <f>SUM(H254:H259)</f>
        <v>8.82</v>
      </c>
      <c r="I260" s="14"/>
    </row>
    <row r="261" spans="1:9" ht="17.25" customHeight="1">
      <c r="A261" s="11"/>
      <c r="B261" s="9" t="s">
        <v>32</v>
      </c>
      <c r="C261" s="9"/>
      <c r="D261" s="10"/>
      <c r="E261" s="10"/>
      <c r="F261" s="10"/>
      <c r="G261" s="10"/>
      <c r="H261" s="10"/>
      <c r="I261" s="8"/>
    </row>
    <row r="262" spans="1:9" ht="29.25" customHeight="1">
      <c r="A262" s="11">
        <v>1</v>
      </c>
      <c r="B262" s="12" t="s">
        <v>164</v>
      </c>
      <c r="C262" s="11">
        <v>150</v>
      </c>
      <c r="D262" s="11">
        <v>5.46</v>
      </c>
      <c r="E262" s="11">
        <v>2.6</v>
      </c>
      <c r="F262" s="13">
        <v>7.98</v>
      </c>
      <c r="G262" s="9">
        <v>109.7</v>
      </c>
      <c r="H262" s="13">
        <v>1.56</v>
      </c>
      <c r="I262" s="14" t="s">
        <v>33</v>
      </c>
    </row>
    <row r="263" spans="1:9" ht="17.25" customHeight="1">
      <c r="A263" s="11">
        <v>2</v>
      </c>
      <c r="B263" s="12" t="s">
        <v>111</v>
      </c>
      <c r="C263" s="11">
        <v>50</v>
      </c>
      <c r="D263" s="11">
        <v>6.22</v>
      </c>
      <c r="E263" s="11">
        <v>4.8</v>
      </c>
      <c r="F263" s="13">
        <v>28.6</v>
      </c>
      <c r="G263" s="9">
        <v>140</v>
      </c>
      <c r="H263" s="11">
        <v>0.008</v>
      </c>
      <c r="I263" s="14" t="s">
        <v>82</v>
      </c>
    </row>
    <row r="264" spans="1:13" ht="17.25" customHeight="1">
      <c r="A264" s="9"/>
      <c r="B264" s="12" t="s">
        <v>0</v>
      </c>
      <c r="C264" s="11">
        <v>200</v>
      </c>
      <c r="D264" s="11">
        <f>SUM(D262:D263)</f>
        <v>11.68</v>
      </c>
      <c r="E264" s="11">
        <f>SUM(E262:E263)</f>
        <v>7.4</v>
      </c>
      <c r="F264" s="11">
        <f>SUM(F262:F263)</f>
        <v>36.58</v>
      </c>
      <c r="G264" s="11">
        <f>SUM(G262:G263)</f>
        <v>249.7</v>
      </c>
      <c r="H264" s="11">
        <f>SUM(H262:H263)</f>
        <v>1.568</v>
      </c>
      <c r="I264" s="14"/>
      <c r="J264" s="17"/>
      <c r="K264" s="17"/>
      <c r="L264" s="17"/>
      <c r="M264" s="17"/>
    </row>
    <row r="265" spans="1:9" ht="17.25" customHeight="1">
      <c r="A265" s="11"/>
      <c r="B265" s="38" t="s">
        <v>35</v>
      </c>
      <c r="C265" s="19"/>
      <c r="D265" s="20"/>
      <c r="E265" s="20"/>
      <c r="F265" s="20"/>
      <c r="G265" s="20"/>
      <c r="H265" s="20"/>
      <c r="I265" s="21"/>
    </row>
    <row r="266" spans="1:11" ht="17.25" customHeight="1">
      <c r="A266" s="11">
        <v>1</v>
      </c>
      <c r="B266" s="12" t="s">
        <v>244</v>
      </c>
      <c r="C266" s="11">
        <v>40</v>
      </c>
      <c r="D266" s="9">
        <v>0.9</v>
      </c>
      <c r="E266" s="11">
        <v>1.99</v>
      </c>
      <c r="F266" s="11">
        <v>5.07</v>
      </c>
      <c r="G266" s="11">
        <v>51.48</v>
      </c>
      <c r="H266" s="11">
        <v>2.69</v>
      </c>
      <c r="I266" s="14" t="s">
        <v>73</v>
      </c>
      <c r="J266" s="17"/>
      <c r="K266" s="17"/>
    </row>
    <row r="267" spans="1:9" ht="16.5" customHeight="1">
      <c r="A267" s="11">
        <v>2</v>
      </c>
      <c r="B267" s="12" t="s">
        <v>268</v>
      </c>
      <c r="C267" s="11">
        <v>150</v>
      </c>
      <c r="D267" s="23">
        <v>3.45</v>
      </c>
      <c r="E267" s="23">
        <v>9.61</v>
      </c>
      <c r="F267" s="23">
        <v>20.49</v>
      </c>
      <c r="G267" s="23">
        <v>145</v>
      </c>
      <c r="H267" s="23">
        <v>1.2</v>
      </c>
      <c r="I267" s="14" t="s">
        <v>57</v>
      </c>
    </row>
    <row r="268" spans="1:9" ht="17.25" customHeight="1">
      <c r="A268" s="11">
        <v>3</v>
      </c>
      <c r="B268" s="12" t="s">
        <v>260</v>
      </c>
      <c r="C268" s="11">
        <v>200</v>
      </c>
      <c r="D268" s="11">
        <v>4.18</v>
      </c>
      <c r="E268" s="11">
        <v>3.72</v>
      </c>
      <c r="F268" s="11">
        <v>30.024</v>
      </c>
      <c r="G268" s="13">
        <v>171.4</v>
      </c>
      <c r="H268" s="11">
        <v>1.5</v>
      </c>
      <c r="I268" s="14"/>
    </row>
    <row r="269" spans="1:9" ht="17.25" customHeight="1">
      <c r="A269" s="11">
        <v>4</v>
      </c>
      <c r="B269" s="12" t="s">
        <v>30</v>
      </c>
      <c r="C269" s="22" t="s">
        <v>20</v>
      </c>
      <c r="D269" s="11">
        <v>2.28</v>
      </c>
      <c r="E269" s="11">
        <v>0.25</v>
      </c>
      <c r="F269" s="13">
        <v>10.83</v>
      </c>
      <c r="G269" s="9">
        <v>73.47</v>
      </c>
      <c r="H269" s="11">
        <v>0.21</v>
      </c>
      <c r="I269" s="14"/>
    </row>
    <row r="270" spans="1:9" ht="19.5" customHeight="1">
      <c r="A270" s="11"/>
      <c r="B270" s="12" t="s">
        <v>0</v>
      </c>
      <c r="C270" s="11">
        <v>420</v>
      </c>
      <c r="D270" s="16">
        <f>SUM(D266:D269)</f>
        <v>10.81</v>
      </c>
      <c r="E270" s="16">
        <f>SUM(E266:E269)</f>
        <v>15.57</v>
      </c>
      <c r="F270" s="16">
        <f>SUM(F266:F269)</f>
        <v>66.414</v>
      </c>
      <c r="G270" s="16">
        <f>SUM(G266:G269)</f>
        <v>441.35</v>
      </c>
      <c r="H270" s="16">
        <f>SUM(H266:H269)</f>
        <v>5.6</v>
      </c>
      <c r="I270" s="14"/>
    </row>
    <row r="271" spans="1:9" ht="16.5" customHeight="1">
      <c r="A271" s="44"/>
      <c r="B271" s="12" t="s">
        <v>115</v>
      </c>
      <c r="C271" s="20">
        <f aca="true" t="shared" si="6" ref="C271:H271">C250+C252+C260+C264+C270</f>
        <v>1870</v>
      </c>
      <c r="D271" s="20">
        <f t="shared" si="6"/>
        <v>46.900000000000006</v>
      </c>
      <c r="E271" s="20">
        <f t="shared" si="6"/>
        <v>49.23</v>
      </c>
      <c r="F271" s="20">
        <f t="shared" si="6"/>
        <v>257.56399999999996</v>
      </c>
      <c r="G271" s="20">
        <f t="shared" si="6"/>
        <v>1690.5500000000002</v>
      </c>
      <c r="H271" s="20">
        <f t="shared" si="6"/>
        <v>19.278</v>
      </c>
      <c r="I271" s="21"/>
    </row>
    <row r="272" spans="1:9" ht="17.25" customHeight="1">
      <c r="A272" s="11"/>
      <c r="B272" s="66" t="s">
        <v>108</v>
      </c>
      <c r="C272" s="9"/>
      <c r="D272" s="10"/>
      <c r="E272" s="10"/>
      <c r="F272" s="10"/>
      <c r="G272" s="10"/>
      <c r="H272" s="10"/>
      <c r="I272" s="8"/>
    </row>
    <row r="273" spans="1:9" ht="17.25" customHeight="1">
      <c r="A273" s="11"/>
      <c r="B273" s="9" t="s">
        <v>12</v>
      </c>
      <c r="C273" s="9"/>
      <c r="D273" s="10"/>
      <c r="E273" s="10"/>
      <c r="F273" s="10"/>
      <c r="G273" s="10"/>
      <c r="H273" s="10"/>
      <c r="I273" s="8"/>
    </row>
    <row r="274" spans="1:9" ht="17.25" customHeight="1">
      <c r="A274" s="9">
        <v>1</v>
      </c>
      <c r="B274" s="12" t="s">
        <v>109</v>
      </c>
      <c r="C274" s="22">
        <v>7</v>
      </c>
      <c r="D274" s="11">
        <v>0.07</v>
      </c>
      <c r="E274" s="11">
        <v>5.08</v>
      </c>
      <c r="F274" s="13">
        <v>0.1</v>
      </c>
      <c r="G274" s="9">
        <v>46.34</v>
      </c>
      <c r="H274" s="11">
        <v>0.19</v>
      </c>
      <c r="I274" s="14" t="s">
        <v>41</v>
      </c>
    </row>
    <row r="275" spans="1:9" ht="30.75" customHeight="1">
      <c r="A275" s="11">
        <v>2</v>
      </c>
      <c r="B275" s="12" t="s">
        <v>206</v>
      </c>
      <c r="C275" s="11" t="s">
        <v>88</v>
      </c>
      <c r="D275" s="11">
        <v>8.6</v>
      </c>
      <c r="E275" s="11">
        <v>10.15</v>
      </c>
      <c r="F275" s="11">
        <v>19.46</v>
      </c>
      <c r="G275" s="11">
        <v>100</v>
      </c>
      <c r="H275" s="11">
        <v>0</v>
      </c>
      <c r="I275" s="14" t="s">
        <v>207</v>
      </c>
    </row>
    <row r="276" spans="1:9" ht="17.25" customHeight="1">
      <c r="A276" s="11">
        <v>3</v>
      </c>
      <c r="B276" s="12" t="s">
        <v>17</v>
      </c>
      <c r="C276" s="11">
        <v>200</v>
      </c>
      <c r="D276" s="11">
        <v>2.79</v>
      </c>
      <c r="E276" s="11">
        <v>2.55</v>
      </c>
      <c r="F276" s="13">
        <v>14.31</v>
      </c>
      <c r="G276" s="9">
        <v>90</v>
      </c>
      <c r="H276" s="11">
        <v>1.2</v>
      </c>
      <c r="I276" s="14" t="s">
        <v>18</v>
      </c>
    </row>
    <row r="277" spans="1:9" ht="29.25" customHeight="1">
      <c r="A277" s="9">
        <v>4</v>
      </c>
      <c r="B277" s="12" t="s">
        <v>19</v>
      </c>
      <c r="C277" s="22" t="s">
        <v>20</v>
      </c>
      <c r="D277" s="11">
        <v>2.28</v>
      </c>
      <c r="E277" s="11">
        <v>0.25</v>
      </c>
      <c r="F277" s="13">
        <v>10.83</v>
      </c>
      <c r="G277" s="9">
        <v>73.47</v>
      </c>
      <c r="H277" s="11">
        <v>0.21</v>
      </c>
      <c r="I277" s="14"/>
    </row>
    <row r="278" spans="1:9" ht="17.25" customHeight="1">
      <c r="A278" s="11"/>
      <c r="B278" s="12" t="s">
        <v>0</v>
      </c>
      <c r="C278" s="22" t="s">
        <v>189</v>
      </c>
      <c r="D278" s="11">
        <f>SUM(D274:D277)</f>
        <v>13.74</v>
      </c>
      <c r="E278" s="11">
        <f>SUM(E274:E277)</f>
        <v>18.03</v>
      </c>
      <c r="F278" s="11">
        <f>SUM(F274:F277)</f>
        <v>44.7</v>
      </c>
      <c r="G278" s="11">
        <f>SUM(G274:G277)</f>
        <v>309.81</v>
      </c>
      <c r="H278" s="11">
        <f>SUM(H274:H277)</f>
        <v>1.5999999999999999</v>
      </c>
      <c r="I278" s="14"/>
    </row>
    <row r="279" spans="1:26" ht="17.25" customHeight="1">
      <c r="A279" s="11"/>
      <c r="B279" s="12" t="s">
        <v>21</v>
      </c>
      <c r="C279" s="15"/>
      <c r="D279" s="11"/>
      <c r="E279" s="11"/>
      <c r="F279" s="11"/>
      <c r="G279" s="11"/>
      <c r="H279" s="11"/>
      <c r="I279" s="14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9" ht="17.25" customHeight="1">
      <c r="A280" s="11">
        <v>1</v>
      </c>
      <c r="B280" s="12" t="s">
        <v>177</v>
      </c>
      <c r="C280" s="11">
        <v>100</v>
      </c>
      <c r="D280" s="13">
        <v>0.75</v>
      </c>
      <c r="E280" s="11">
        <v>0</v>
      </c>
      <c r="F280" s="13">
        <v>15.15</v>
      </c>
      <c r="G280" s="9">
        <v>64</v>
      </c>
      <c r="H280" s="16">
        <v>3</v>
      </c>
      <c r="I280" s="14" t="s">
        <v>169</v>
      </c>
    </row>
    <row r="281" spans="1:10" ht="17.25" customHeight="1">
      <c r="A281" s="9"/>
      <c r="B281" s="45" t="s">
        <v>44</v>
      </c>
      <c r="C281" s="31"/>
      <c r="D281" s="7"/>
      <c r="E281" s="7"/>
      <c r="F281" s="7"/>
      <c r="G281" s="7"/>
      <c r="H281" s="7"/>
      <c r="I281" s="8"/>
      <c r="J281" s="32"/>
    </row>
    <row r="282" spans="1:9" ht="18" customHeight="1">
      <c r="A282" s="11">
        <v>1</v>
      </c>
      <c r="B282" s="18" t="s">
        <v>243</v>
      </c>
      <c r="C282" s="9">
        <v>60</v>
      </c>
      <c r="D282" s="9">
        <v>1.14</v>
      </c>
      <c r="E282" s="9">
        <v>6.07</v>
      </c>
      <c r="F282" s="9">
        <v>3.76</v>
      </c>
      <c r="G282" s="9">
        <v>74.26</v>
      </c>
      <c r="H282" s="9">
        <v>2.16</v>
      </c>
      <c r="I282" s="8" t="s">
        <v>110</v>
      </c>
    </row>
    <row r="283" spans="1:9" ht="35.25" customHeight="1">
      <c r="A283" s="11">
        <v>2</v>
      </c>
      <c r="B283" s="12" t="s">
        <v>75</v>
      </c>
      <c r="C283" s="11">
        <v>200</v>
      </c>
      <c r="D283" s="16">
        <v>6.88</v>
      </c>
      <c r="E283" s="16">
        <v>6.72</v>
      </c>
      <c r="F283" s="16">
        <v>11.46</v>
      </c>
      <c r="G283" s="16">
        <v>134</v>
      </c>
      <c r="H283" s="16">
        <v>7.29</v>
      </c>
      <c r="I283" s="14" t="s">
        <v>76</v>
      </c>
    </row>
    <row r="284" spans="1:9" ht="16.5" customHeight="1">
      <c r="A284" s="11">
        <v>3</v>
      </c>
      <c r="B284" s="12" t="s">
        <v>196</v>
      </c>
      <c r="C284" s="11" t="s">
        <v>162</v>
      </c>
      <c r="D284" s="16">
        <v>3.5</v>
      </c>
      <c r="E284" s="16">
        <v>12.5</v>
      </c>
      <c r="F284" s="16">
        <v>18.9</v>
      </c>
      <c r="G284" s="16">
        <v>250</v>
      </c>
      <c r="H284" s="16">
        <v>0</v>
      </c>
      <c r="I284" s="14" t="s">
        <v>197</v>
      </c>
    </row>
    <row r="285" spans="1:9" ht="17.25" customHeight="1">
      <c r="A285" s="11">
        <v>4</v>
      </c>
      <c r="B285" s="12" t="s">
        <v>201</v>
      </c>
      <c r="C285" s="11">
        <v>200</v>
      </c>
      <c r="D285" s="11">
        <v>0.25</v>
      </c>
      <c r="E285" s="13">
        <v>0.25</v>
      </c>
      <c r="F285" s="11">
        <v>15.35</v>
      </c>
      <c r="G285" s="13">
        <v>94.07</v>
      </c>
      <c r="H285" s="11">
        <v>0.03</v>
      </c>
      <c r="I285" s="14" t="s">
        <v>57</v>
      </c>
    </row>
    <row r="286" spans="1:9" ht="17.25" customHeight="1">
      <c r="A286" s="11">
        <v>5</v>
      </c>
      <c r="B286" s="12" t="s">
        <v>30</v>
      </c>
      <c r="C286" s="11">
        <v>20</v>
      </c>
      <c r="D286" s="11">
        <v>1.56</v>
      </c>
      <c r="E286" s="13">
        <v>0.82</v>
      </c>
      <c r="F286" s="11">
        <v>9.1</v>
      </c>
      <c r="G286" s="13">
        <v>50.4</v>
      </c>
      <c r="H286" s="11">
        <v>0.14</v>
      </c>
      <c r="I286" s="14"/>
    </row>
    <row r="287" spans="1:9" ht="17.25" customHeight="1">
      <c r="A287" s="11">
        <v>6</v>
      </c>
      <c r="B287" s="12" t="s">
        <v>31</v>
      </c>
      <c r="C287" s="11">
        <v>25</v>
      </c>
      <c r="D287" s="11">
        <v>1.65</v>
      </c>
      <c r="E287" s="13">
        <v>0.28</v>
      </c>
      <c r="F287" s="11">
        <v>10.25</v>
      </c>
      <c r="G287" s="13">
        <v>51.5</v>
      </c>
      <c r="H287" s="11">
        <v>0.05</v>
      </c>
      <c r="I287" s="14"/>
    </row>
    <row r="288" spans="1:9" ht="17.25" customHeight="1">
      <c r="A288" s="11"/>
      <c r="B288" s="12" t="s">
        <v>0</v>
      </c>
      <c r="C288" s="11">
        <v>655</v>
      </c>
      <c r="D288" s="16">
        <f>SUM(D282:D287)</f>
        <v>14.98</v>
      </c>
      <c r="E288" s="16">
        <f>SUM(E282:E287)</f>
        <v>26.64</v>
      </c>
      <c r="F288" s="16">
        <f>SUM(F282:F287)</f>
        <v>68.82</v>
      </c>
      <c r="G288" s="16">
        <f>SUM(G282:G287)</f>
        <v>654.2299999999999</v>
      </c>
      <c r="H288" s="16">
        <f>SUM(H282:H287)</f>
        <v>9.67</v>
      </c>
      <c r="I288" s="14"/>
    </row>
    <row r="289" spans="1:10" ht="17.25" customHeight="1">
      <c r="A289" s="11"/>
      <c r="B289" s="46" t="s">
        <v>32</v>
      </c>
      <c r="C289" s="13"/>
      <c r="D289" s="16"/>
      <c r="E289" s="16"/>
      <c r="F289" s="16"/>
      <c r="G289" s="16"/>
      <c r="H289" s="16"/>
      <c r="I289" s="14"/>
      <c r="J289" s="33"/>
    </row>
    <row r="290" spans="1:9" ht="28.5" customHeight="1">
      <c r="A290" s="11">
        <v>1</v>
      </c>
      <c r="B290" s="12" t="s">
        <v>164</v>
      </c>
      <c r="C290" s="11">
        <v>150</v>
      </c>
      <c r="D290" s="11">
        <v>4.2</v>
      </c>
      <c r="E290" s="11">
        <v>2</v>
      </c>
      <c r="F290" s="13">
        <v>6.14</v>
      </c>
      <c r="G290" s="9">
        <v>84.39</v>
      </c>
      <c r="H290" s="13">
        <v>0.2</v>
      </c>
      <c r="I290" s="14" t="s">
        <v>33</v>
      </c>
    </row>
    <row r="291" spans="1:9" ht="17.25" customHeight="1">
      <c r="A291" s="11">
        <v>2</v>
      </c>
      <c r="B291" s="12" t="s">
        <v>72</v>
      </c>
      <c r="C291" s="11">
        <v>50</v>
      </c>
      <c r="D291" s="11">
        <v>0.3</v>
      </c>
      <c r="E291" s="11">
        <v>7.93</v>
      </c>
      <c r="F291" s="11">
        <v>21.35</v>
      </c>
      <c r="G291" s="11">
        <v>60</v>
      </c>
      <c r="H291" s="11">
        <v>0.13</v>
      </c>
      <c r="I291" s="14"/>
    </row>
    <row r="292" spans="1:9" ht="17.25" customHeight="1">
      <c r="A292" s="11">
        <v>3</v>
      </c>
      <c r="B292" s="12" t="s">
        <v>22</v>
      </c>
      <c r="C292" s="11">
        <v>50</v>
      </c>
      <c r="D292" s="11">
        <v>0.3</v>
      </c>
      <c r="E292" s="11">
        <v>0</v>
      </c>
      <c r="F292" s="11">
        <v>4.96</v>
      </c>
      <c r="G292" s="9">
        <v>22</v>
      </c>
      <c r="H292" s="11">
        <v>5</v>
      </c>
      <c r="I292" s="14" t="s">
        <v>23</v>
      </c>
    </row>
    <row r="293" spans="1:9" ht="17.25" customHeight="1">
      <c r="A293" s="9"/>
      <c r="B293" s="9" t="s">
        <v>0</v>
      </c>
      <c r="C293" s="11">
        <v>250</v>
      </c>
      <c r="D293" s="11">
        <f>SUM(D290:D292)</f>
        <v>4.8</v>
      </c>
      <c r="E293" s="11">
        <f>SUM(E290:E292)</f>
        <v>9.93</v>
      </c>
      <c r="F293" s="11">
        <f>SUM(F290:F292)</f>
        <v>32.45</v>
      </c>
      <c r="G293" s="11">
        <f>SUM(G290:G292)</f>
        <v>166.39</v>
      </c>
      <c r="H293" s="11">
        <f>SUM(H290:H292)</f>
        <v>5.33</v>
      </c>
      <c r="I293" s="14"/>
    </row>
    <row r="294" spans="1:10" ht="17.25" customHeight="1">
      <c r="A294" s="11"/>
      <c r="B294" s="46" t="s">
        <v>35</v>
      </c>
      <c r="C294" s="13"/>
      <c r="D294" s="16"/>
      <c r="E294" s="16"/>
      <c r="F294" s="16"/>
      <c r="G294" s="16"/>
      <c r="H294" s="16"/>
      <c r="I294" s="14"/>
      <c r="J294" s="33"/>
    </row>
    <row r="295" spans="1:9" ht="17.25" customHeight="1">
      <c r="A295" s="11">
        <v>1</v>
      </c>
      <c r="B295" s="12" t="s">
        <v>112</v>
      </c>
      <c r="C295" s="11">
        <v>40</v>
      </c>
      <c r="D295" s="11">
        <v>0.8</v>
      </c>
      <c r="E295" s="11">
        <v>3.6</v>
      </c>
      <c r="F295" s="11">
        <v>3.44</v>
      </c>
      <c r="G295" s="13">
        <v>48.8</v>
      </c>
      <c r="H295" s="11">
        <v>1.68</v>
      </c>
      <c r="I295" s="14"/>
    </row>
    <row r="296" spans="1:11" ht="15.75" customHeight="1">
      <c r="A296" s="11">
        <v>2</v>
      </c>
      <c r="B296" s="12" t="s">
        <v>200</v>
      </c>
      <c r="C296" s="11" t="s">
        <v>91</v>
      </c>
      <c r="D296" s="23">
        <v>1.6</v>
      </c>
      <c r="E296" s="23">
        <v>6.6</v>
      </c>
      <c r="F296" s="23">
        <v>26.5</v>
      </c>
      <c r="G296" s="23">
        <v>187</v>
      </c>
      <c r="H296" s="23">
        <v>0</v>
      </c>
      <c r="I296" s="14" t="s">
        <v>113</v>
      </c>
      <c r="J296" s="17"/>
      <c r="K296" s="17"/>
    </row>
    <row r="297" spans="1:9" ht="17.25" customHeight="1">
      <c r="A297" s="11">
        <v>3</v>
      </c>
      <c r="B297" s="12" t="s">
        <v>56</v>
      </c>
      <c r="C297" s="11">
        <v>200</v>
      </c>
      <c r="D297" s="11">
        <v>0.3</v>
      </c>
      <c r="E297" s="13">
        <v>0</v>
      </c>
      <c r="F297" s="11">
        <v>22.66</v>
      </c>
      <c r="G297" s="13">
        <v>91.98</v>
      </c>
      <c r="H297" s="11">
        <v>0.64</v>
      </c>
      <c r="I297" s="14" t="s">
        <v>57</v>
      </c>
    </row>
    <row r="298" spans="1:9" ht="17.25" customHeight="1">
      <c r="A298" s="11">
        <v>4</v>
      </c>
      <c r="B298" s="12" t="s">
        <v>30</v>
      </c>
      <c r="C298" s="11">
        <v>20</v>
      </c>
      <c r="D298" s="11">
        <v>1.56</v>
      </c>
      <c r="E298" s="13">
        <v>0.82</v>
      </c>
      <c r="F298" s="11">
        <v>9.1</v>
      </c>
      <c r="G298" s="13">
        <v>50.4</v>
      </c>
      <c r="H298" s="11">
        <v>0.14</v>
      </c>
      <c r="I298" s="14"/>
    </row>
    <row r="299" spans="1:9" ht="19.5" customHeight="1">
      <c r="A299" s="11"/>
      <c r="B299" s="12" t="s">
        <v>0</v>
      </c>
      <c r="C299" s="11">
        <v>405</v>
      </c>
      <c r="D299" s="16">
        <f>SUM(D295:D298)</f>
        <v>4.26</v>
      </c>
      <c r="E299" s="16">
        <f>SUM(E295:E298)</f>
        <v>11.02</v>
      </c>
      <c r="F299" s="16">
        <f>SUM(F295:F298)</f>
        <v>61.7</v>
      </c>
      <c r="G299" s="16">
        <f>SUM(G295:G298)</f>
        <v>378.18</v>
      </c>
      <c r="H299" s="16">
        <f>SUM(H295:H298)</f>
        <v>2.46</v>
      </c>
      <c r="I299" s="14"/>
    </row>
    <row r="300" spans="1:10" ht="17.25" customHeight="1">
      <c r="A300" s="47"/>
      <c r="B300" s="12" t="s">
        <v>115</v>
      </c>
      <c r="C300" s="10">
        <f aca="true" t="shared" si="7" ref="C300:H300">C278+C280+C288+C293+C299</f>
        <v>1852</v>
      </c>
      <c r="D300" s="10">
        <f t="shared" si="7"/>
        <v>38.529999999999994</v>
      </c>
      <c r="E300" s="10">
        <f t="shared" si="7"/>
        <v>65.62</v>
      </c>
      <c r="F300" s="10">
        <f t="shared" si="7"/>
        <v>222.82</v>
      </c>
      <c r="G300" s="10">
        <f t="shared" si="7"/>
        <v>1572.61</v>
      </c>
      <c r="H300" s="10">
        <f t="shared" si="7"/>
        <v>22.060000000000002</v>
      </c>
      <c r="I300" s="8"/>
      <c r="J300" s="34"/>
    </row>
    <row r="301" spans="1:10" ht="17.25" customHeight="1">
      <c r="A301" s="47"/>
      <c r="B301" s="45" t="s">
        <v>116</v>
      </c>
      <c r="C301" s="10">
        <f aca="true" t="shared" si="8" ref="C301:H301">C300+C271+C243+C212+C183+C152+C122+C92+C62+C33</f>
        <v>18669</v>
      </c>
      <c r="D301" s="10">
        <f t="shared" si="8"/>
        <v>515.05</v>
      </c>
      <c r="E301" s="10">
        <f t="shared" si="8"/>
        <v>564.5699999999999</v>
      </c>
      <c r="F301" s="10">
        <f t="shared" si="8"/>
        <v>2448.6679999999997</v>
      </c>
      <c r="G301" s="10">
        <f t="shared" si="8"/>
        <v>17198.690000000002</v>
      </c>
      <c r="H301" s="10">
        <f t="shared" si="8"/>
        <v>337.288</v>
      </c>
      <c r="I301" s="8"/>
      <c r="J301" s="34"/>
    </row>
    <row r="302" spans="1:10" ht="17.25" customHeight="1">
      <c r="A302" s="47"/>
      <c r="B302" s="45" t="s">
        <v>117</v>
      </c>
      <c r="C302" s="10">
        <f aca="true" t="shared" si="9" ref="C302:H302">C301/10</f>
        <v>1866.9</v>
      </c>
      <c r="D302" s="10">
        <f t="shared" si="9"/>
        <v>51.504999999999995</v>
      </c>
      <c r="E302" s="10">
        <f t="shared" si="9"/>
        <v>56.456999999999994</v>
      </c>
      <c r="F302" s="10">
        <f t="shared" si="9"/>
        <v>244.86679999999996</v>
      </c>
      <c r="G302" s="10">
        <f t="shared" si="9"/>
        <v>1719.8690000000001</v>
      </c>
      <c r="H302" s="10">
        <f t="shared" si="9"/>
        <v>33.7288</v>
      </c>
      <c r="I302" s="8"/>
      <c r="J302" s="34"/>
    </row>
    <row r="303" spans="1:9" ht="51" customHeight="1">
      <c r="A303" s="9"/>
      <c r="B303" s="18" t="s">
        <v>213</v>
      </c>
      <c r="C303" s="9"/>
      <c r="D303" s="9">
        <v>95</v>
      </c>
      <c r="E303" s="9">
        <v>95</v>
      </c>
      <c r="F303" s="9">
        <v>95</v>
      </c>
      <c r="G303" s="9">
        <v>95</v>
      </c>
      <c r="H303" s="9"/>
      <c r="I303" s="8"/>
    </row>
    <row r="305" ht="17.25" customHeight="1">
      <c r="B305" s="1" t="s">
        <v>214</v>
      </c>
    </row>
    <row r="309" ht="17.25" customHeight="1">
      <c r="B309" s="1" t="s">
        <v>118</v>
      </c>
    </row>
    <row r="311" ht="17.25" customHeight="1">
      <c r="B311" s="1" t="s">
        <v>119</v>
      </c>
    </row>
    <row r="312" ht="17.25" customHeight="1">
      <c r="B312" s="1" t="s">
        <v>120</v>
      </c>
    </row>
    <row r="313" ht="17.25" customHeight="1">
      <c r="B313" s="1" t="s">
        <v>121</v>
      </c>
    </row>
    <row r="314" ht="17.25" customHeight="1">
      <c r="B314" s="1" t="s">
        <v>122</v>
      </c>
    </row>
    <row r="316" ht="17.25" customHeight="1">
      <c r="B316" s="1" t="s">
        <v>123</v>
      </c>
    </row>
    <row r="335" spans="2:7" ht="17.25" customHeight="1">
      <c r="B335" s="1" t="s">
        <v>124</v>
      </c>
      <c r="C335" s="1" t="s">
        <v>124</v>
      </c>
      <c r="G335" s="1" t="s">
        <v>125</v>
      </c>
    </row>
    <row r="337" spans="2:7" ht="17.25" customHeight="1">
      <c r="B337" s="35" t="s">
        <v>134</v>
      </c>
      <c r="C337" s="35" t="s">
        <v>246</v>
      </c>
      <c r="D337" s="35"/>
      <c r="E337" s="35"/>
      <c r="G337" s="1" t="s">
        <v>217</v>
      </c>
    </row>
    <row r="338" spans="2:5" ht="17.25" customHeight="1">
      <c r="B338" s="35" t="s">
        <v>126</v>
      </c>
      <c r="C338" s="35" t="s">
        <v>135</v>
      </c>
      <c r="D338" s="35"/>
      <c r="E338" s="35"/>
    </row>
    <row r="339" spans="2:5" ht="17.25" customHeight="1">
      <c r="B339" s="35" t="s">
        <v>127</v>
      </c>
      <c r="C339" s="35" t="s">
        <v>136</v>
      </c>
      <c r="D339" s="35"/>
      <c r="E339" s="35"/>
    </row>
    <row r="340" ht="17.25" customHeight="1">
      <c r="B340" s="35" t="s">
        <v>128</v>
      </c>
    </row>
    <row r="341" ht="17.25" customHeight="1">
      <c r="B341" s="35" t="s">
        <v>129</v>
      </c>
    </row>
    <row r="342" ht="17.25" customHeight="1">
      <c r="B342" s="35" t="s">
        <v>130</v>
      </c>
    </row>
    <row r="343" ht="17.25" customHeight="1">
      <c r="B343" s="35" t="s">
        <v>131</v>
      </c>
    </row>
    <row r="344" ht="17.25" customHeight="1">
      <c r="B344" s="35" t="s">
        <v>132</v>
      </c>
    </row>
    <row r="345" ht="17.25" customHeight="1">
      <c r="B345" s="35" t="s">
        <v>133</v>
      </c>
    </row>
    <row r="349" spans="2:7" ht="17.25" customHeight="1">
      <c r="B349" s="1" t="s">
        <v>137</v>
      </c>
      <c r="C349" s="1" t="s">
        <v>138</v>
      </c>
      <c r="G349" s="1" t="s">
        <v>139</v>
      </c>
    </row>
    <row r="350" spans="2:3" ht="17.25" customHeight="1">
      <c r="B350" s="1" t="s">
        <v>140</v>
      </c>
      <c r="C350" s="1" t="s">
        <v>216</v>
      </c>
    </row>
    <row r="357" spans="2:9" ht="17.25" customHeight="1">
      <c r="B357" s="36" t="s">
        <v>141</v>
      </c>
      <c r="C357" s="36"/>
      <c r="D357" s="36"/>
      <c r="E357" s="36"/>
      <c r="F357" s="36"/>
      <c r="G357" s="37"/>
      <c r="H357" s="48"/>
      <c r="I357" s="37"/>
    </row>
    <row r="358" spans="2:9" ht="17.25" customHeight="1">
      <c r="B358" s="36" t="s">
        <v>145</v>
      </c>
      <c r="C358" s="36"/>
      <c r="D358" s="36"/>
      <c r="E358" s="36"/>
      <c r="F358" s="36"/>
      <c r="G358" s="37"/>
      <c r="H358" s="48"/>
      <c r="I358" s="37"/>
    </row>
    <row r="359" spans="2:9" ht="17.25" customHeight="1">
      <c r="B359" s="36" t="s">
        <v>142</v>
      </c>
      <c r="C359" s="36"/>
      <c r="D359" s="36"/>
      <c r="E359" s="36"/>
      <c r="F359" s="36"/>
      <c r="G359" s="37"/>
      <c r="H359" s="48"/>
      <c r="I359" s="37"/>
    </row>
    <row r="360" spans="2:9" ht="17.25" customHeight="1">
      <c r="B360" s="36" t="s">
        <v>143</v>
      </c>
      <c r="C360" s="36"/>
      <c r="D360" s="36"/>
      <c r="E360" s="36"/>
      <c r="F360" s="36"/>
      <c r="G360" s="37"/>
      <c r="H360" s="48"/>
      <c r="I360" s="37"/>
    </row>
    <row r="361" spans="2:9" ht="17.25" customHeight="1">
      <c r="B361" s="36" t="s">
        <v>144</v>
      </c>
      <c r="C361" s="36"/>
      <c r="D361" s="36"/>
      <c r="E361" s="36"/>
      <c r="F361" s="36"/>
      <c r="G361" s="37"/>
      <c r="H361" s="48"/>
      <c r="I361" s="37"/>
    </row>
    <row r="362" spans="2:9" ht="17.25" customHeight="1">
      <c r="B362" s="36" t="s">
        <v>215</v>
      </c>
      <c r="C362" s="36"/>
      <c r="D362" s="36"/>
      <c r="E362" s="36"/>
      <c r="F362" s="36"/>
      <c r="G362" s="37"/>
      <c r="H362" s="48"/>
      <c r="I362" s="37"/>
    </row>
    <row r="382" spans="2:7" ht="17.25" customHeight="1">
      <c r="B382" s="1" t="s">
        <v>124</v>
      </c>
      <c r="C382" s="1" t="s">
        <v>124</v>
      </c>
      <c r="G382" s="1" t="s">
        <v>125</v>
      </c>
    </row>
    <row r="384" spans="2:7" ht="17.25" customHeight="1">
      <c r="B384" s="35" t="s">
        <v>134</v>
      </c>
      <c r="C384" s="35" t="s">
        <v>246</v>
      </c>
      <c r="D384" s="35"/>
      <c r="E384" s="35"/>
      <c r="G384" s="1" t="s">
        <v>240</v>
      </c>
    </row>
    <row r="385" spans="2:5" ht="17.25" customHeight="1">
      <c r="B385" s="35" t="s">
        <v>126</v>
      </c>
      <c r="C385" s="35" t="s">
        <v>135</v>
      </c>
      <c r="D385" s="35"/>
      <c r="E385" s="35"/>
    </row>
    <row r="386" spans="2:5" ht="17.25" customHeight="1">
      <c r="B386" s="35" t="s">
        <v>127</v>
      </c>
      <c r="C386" s="35" t="s">
        <v>136</v>
      </c>
      <c r="D386" s="35"/>
      <c r="E386" s="35"/>
    </row>
    <row r="387" ht="17.25" customHeight="1">
      <c r="B387" s="35" t="s">
        <v>128</v>
      </c>
    </row>
    <row r="388" ht="17.25" customHeight="1">
      <c r="B388" s="35" t="s">
        <v>129</v>
      </c>
    </row>
    <row r="389" ht="17.25" customHeight="1">
      <c r="B389" s="35" t="s">
        <v>130</v>
      </c>
    </row>
    <row r="390" ht="17.25" customHeight="1">
      <c r="B390" s="35" t="s">
        <v>131</v>
      </c>
    </row>
    <row r="391" ht="17.25" customHeight="1">
      <c r="B391" s="35" t="s">
        <v>132</v>
      </c>
    </row>
    <row r="392" ht="17.25" customHeight="1">
      <c r="B392" s="35" t="s">
        <v>133</v>
      </c>
    </row>
    <row r="396" spans="2:7" ht="17.25" customHeight="1">
      <c r="B396" s="1" t="s">
        <v>137</v>
      </c>
      <c r="C396" s="1" t="s">
        <v>138</v>
      </c>
      <c r="G396" s="1" t="s">
        <v>139</v>
      </c>
    </row>
    <row r="397" spans="2:3" ht="17.25" customHeight="1">
      <c r="B397" s="1" t="s">
        <v>140</v>
      </c>
      <c r="C397" s="1" t="s">
        <v>216</v>
      </c>
    </row>
    <row r="404" spans="2:9" ht="17.25" customHeight="1">
      <c r="B404" s="36" t="s">
        <v>141</v>
      </c>
      <c r="C404" s="36"/>
      <c r="D404" s="36"/>
      <c r="E404" s="36"/>
      <c r="F404" s="36"/>
      <c r="G404" s="37"/>
      <c r="H404" s="48"/>
      <c r="I404" s="37"/>
    </row>
    <row r="405" spans="2:9" ht="17.25" customHeight="1">
      <c r="B405" s="36" t="s">
        <v>145</v>
      </c>
      <c r="C405" s="36"/>
      <c r="D405" s="36"/>
      <c r="E405" s="36"/>
      <c r="F405" s="36"/>
      <c r="G405" s="37"/>
      <c r="H405" s="48"/>
      <c r="I405" s="37"/>
    </row>
    <row r="406" spans="2:9" ht="17.25" customHeight="1">
      <c r="B406" s="36" t="s">
        <v>142</v>
      </c>
      <c r="C406" s="36"/>
      <c r="D406" s="36"/>
      <c r="E406" s="36"/>
      <c r="F406" s="36"/>
      <c r="G406" s="37"/>
      <c r="H406" s="48"/>
      <c r="I406" s="37"/>
    </row>
    <row r="407" spans="2:9" ht="17.25" customHeight="1">
      <c r="B407" s="36" t="s">
        <v>143</v>
      </c>
      <c r="C407" s="36"/>
      <c r="D407" s="36"/>
      <c r="E407" s="36"/>
      <c r="F407" s="36"/>
      <c r="G407" s="37"/>
      <c r="H407" s="48"/>
      <c r="I407" s="37"/>
    </row>
    <row r="408" spans="2:9" ht="17.25" customHeight="1">
      <c r="B408" s="36" t="s">
        <v>144</v>
      </c>
      <c r="C408" s="36"/>
      <c r="D408" s="36"/>
      <c r="E408" s="36"/>
      <c r="F408" s="36"/>
      <c r="G408" s="37"/>
      <c r="H408" s="48"/>
      <c r="I408" s="37"/>
    </row>
    <row r="409" spans="2:9" ht="17.25" customHeight="1">
      <c r="B409" s="36" t="s">
        <v>215</v>
      </c>
      <c r="C409" s="36"/>
      <c r="D409" s="36"/>
      <c r="E409" s="36"/>
      <c r="F409" s="36"/>
      <c r="G409" s="37"/>
      <c r="H409" s="48"/>
      <c r="I409" s="37"/>
    </row>
  </sheetData>
  <sheetProtection selectLockedCells="1" selectUnlockedCells="1"/>
  <printOptions/>
  <pageMargins left="0.25" right="0.25" top="0.34" bottom="0.28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D437"/>
  <sheetViews>
    <sheetView zoomScalePageLayoutView="0" workbookViewId="0" topLeftCell="A3">
      <selection activeCell="I145" sqref="I145"/>
    </sheetView>
  </sheetViews>
  <sheetFormatPr defaultColWidth="9.00390625" defaultRowHeight="17.25" customHeight="1"/>
  <cols>
    <col min="1" max="1" width="3.75390625" style="1" customWidth="1"/>
    <col min="2" max="2" width="37.75390625" style="1" customWidth="1"/>
    <col min="3" max="3" width="9.125" style="1" customWidth="1"/>
    <col min="4" max="4" width="7.25390625" style="1" customWidth="1"/>
    <col min="5" max="6" width="9.25390625" style="1" customWidth="1"/>
    <col min="7" max="7" width="10.125" style="1" customWidth="1"/>
    <col min="8" max="8" width="6.00390625" style="1" customWidth="1"/>
    <col min="9" max="9" width="7.25390625" style="2" customWidth="1"/>
    <col min="10" max="16384" width="9.125" style="1" customWidth="1"/>
  </cols>
  <sheetData>
    <row r="1" ht="17.25" customHeight="1" hidden="1"/>
    <row r="2" ht="0.75" customHeight="1" hidden="1"/>
    <row r="3" spans="1:9" ht="71.25" customHeight="1">
      <c r="A3" s="3" t="s">
        <v>2</v>
      </c>
      <c r="B3" s="4" t="s">
        <v>3</v>
      </c>
      <c r="C3" s="3" t="s">
        <v>242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5" t="s">
        <v>4</v>
      </c>
    </row>
    <row r="4" spans="1:9" ht="17.25" customHeight="1">
      <c r="A4" s="6"/>
      <c r="B4" s="66" t="s">
        <v>11</v>
      </c>
      <c r="C4" s="6"/>
      <c r="D4" s="7"/>
      <c r="E4" s="7"/>
      <c r="F4" s="7"/>
      <c r="G4" s="7"/>
      <c r="H4" s="7"/>
      <c r="I4" s="8"/>
    </row>
    <row r="5" spans="1:9" ht="16.5" customHeight="1">
      <c r="A5" s="9"/>
      <c r="B5" s="9" t="s">
        <v>12</v>
      </c>
      <c r="C5" s="9"/>
      <c r="D5" s="10"/>
      <c r="E5" s="10"/>
      <c r="F5" s="10"/>
      <c r="G5" s="10"/>
      <c r="H5" s="10"/>
      <c r="I5" s="8"/>
    </row>
    <row r="6" spans="1:9" ht="17.25" customHeight="1">
      <c r="A6" s="11">
        <v>1</v>
      </c>
      <c r="B6" s="12" t="s">
        <v>13</v>
      </c>
      <c r="C6" s="49">
        <v>7</v>
      </c>
      <c r="D6" s="49">
        <v>1.65</v>
      </c>
      <c r="E6" s="49">
        <v>2.16</v>
      </c>
      <c r="F6" s="50">
        <v>0</v>
      </c>
      <c r="G6" s="51">
        <v>26.6</v>
      </c>
      <c r="H6" s="49">
        <v>0.14</v>
      </c>
      <c r="I6" s="52" t="s">
        <v>14</v>
      </c>
    </row>
    <row r="7" spans="1:9" ht="29.25" customHeight="1">
      <c r="A7" s="11">
        <v>2</v>
      </c>
      <c r="B7" s="12" t="s">
        <v>269</v>
      </c>
      <c r="C7" s="49" t="s">
        <v>218</v>
      </c>
      <c r="D7" s="49">
        <v>3.38</v>
      </c>
      <c r="E7" s="50">
        <v>4.62</v>
      </c>
      <c r="F7" s="50">
        <v>17.39</v>
      </c>
      <c r="G7" s="51">
        <v>121.9</v>
      </c>
      <c r="H7" s="49">
        <v>0.14</v>
      </c>
      <c r="I7" s="14" t="s">
        <v>15</v>
      </c>
    </row>
    <row r="8" spans="1:9" ht="17.25" customHeight="1">
      <c r="A8" s="11">
        <v>3</v>
      </c>
      <c r="B8" s="12" t="s">
        <v>51</v>
      </c>
      <c r="C8" s="50">
        <v>150</v>
      </c>
      <c r="D8" s="49">
        <v>2.83</v>
      </c>
      <c r="E8" s="49">
        <v>2.95</v>
      </c>
      <c r="F8" s="50">
        <v>19.46</v>
      </c>
      <c r="G8" s="51">
        <v>115.44</v>
      </c>
      <c r="H8" s="49">
        <v>0.11</v>
      </c>
      <c r="I8" s="14" t="s">
        <v>52</v>
      </c>
    </row>
    <row r="9" spans="1:9" ht="18.75" customHeight="1">
      <c r="A9" s="11">
        <v>4</v>
      </c>
      <c r="B9" s="12" t="s">
        <v>19</v>
      </c>
      <c r="C9" s="11">
        <v>20</v>
      </c>
      <c r="D9" s="11">
        <v>1.56</v>
      </c>
      <c r="E9" s="13">
        <v>0.82</v>
      </c>
      <c r="F9" s="11">
        <v>9.1</v>
      </c>
      <c r="G9" s="13">
        <v>50.4</v>
      </c>
      <c r="H9" s="11">
        <v>0.14</v>
      </c>
      <c r="I9" s="14"/>
    </row>
    <row r="10" spans="1:9" ht="17.25" customHeight="1">
      <c r="A10" s="11"/>
      <c r="B10" s="12" t="s">
        <v>0</v>
      </c>
      <c r="C10" s="22" t="s">
        <v>219</v>
      </c>
      <c r="D10" s="11">
        <f>SUM(D6:D9)</f>
        <v>9.42</v>
      </c>
      <c r="E10" s="11">
        <f>SUM(E6:E9)</f>
        <v>10.55</v>
      </c>
      <c r="F10" s="11">
        <f>SUM(F6:F9)</f>
        <v>45.95</v>
      </c>
      <c r="G10" s="11">
        <f>SUM(G6:G9)</f>
        <v>314.34</v>
      </c>
      <c r="H10" s="11">
        <f>SUM(H6:H9)</f>
        <v>0.53</v>
      </c>
      <c r="I10" s="14"/>
    </row>
    <row r="11" spans="1:9" ht="21" customHeight="1">
      <c r="A11" s="11"/>
      <c r="B11" s="12" t="s">
        <v>21</v>
      </c>
      <c r="C11" s="15"/>
      <c r="D11" s="11"/>
      <c r="E11" s="11"/>
      <c r="F11" s="11"/>
      <c r="G11" s="11"/>
      <c r="H11" s="11"/>
      <c r="I11" s="14"/>
    </row>
    <row r="12" spans="1:9" ht="20.25" customHeight="1">
      <c r="A12" s="11">
        <v>1</v>
      </c>
      <c r="B12" s="12" t="s">
        <v>177</v>
      </c>
      <c r="C12" s="11">
        <v>100</v>
      </c>
      <c r="D12" s="13">
        <v>0.75</v>
      </c>
      <c r="E12" s="11">
        <v>0</v>
      </c>
      <c r="F12" s="13">
        <v>15.15</v>
      </c>
      <c r="G12" s="9">
        <v>64</v>
      </c>
      <c r="H12" s="16">
        <v>3</v>
      </c>
      <c r="I12" s="14" t="s">
        <v>169</v>
      </c>
    </row>
    <row r="13" spans="1:9" ht="14.25" customHeight="1">
      <c r="A13" s="11"/>
      <c r="B13" s="12" t="s">
        <v>24</v>
      </c>
      <c r="C13" s="11"/>
      <c r="D13" s="16"/>
      <c r="E13" s="16"/>
      <c r="F13" s="16"/>
      <c r="G13" s="16"/>
      <c r="H13" s="16"/>
      <c r="I13" s="14"/>
    </row>
    <row r="14" spans="1:9" ht="30" customHeight="1">
      <c r="A14" s="11">
        <v>1</v>
      </c>
      <c r="B14" s="12" t="s">
        <v>251</v>
      </c>
      <c r="C14" s="49">
        <v>40</v>
      </c>
      <c r="D14" s="49">
        <v>0.56</v>
      </c>
      <c r="E14" s="49">
        <v>2.04</v>
      </c>
      <c r="F14" s="49">
        <v>4.13</v>
      </c>
      <c r="G14" s="50">
        <v>34.53</v>
      </c>
      <c r="H14" s="49">
        <v>4.05</v>
      </c>
      <c r="I14" s="14"/>
    </row>
    <row r="15" spans="1:11" ht="20.25" customHeight="1">
      <c r="A15" s="11">
        <v>2</v>
      </c>
      <c r="B15" s="12" t="s">
        <v>147</v>
      </c>
      <c r="C15" s="11" t="s">
        <v>220</v>
      </c>
      <c r="D15" s="9">
        <v>3.98</v>
      </c>
      <c r="E15" s="11">
        <v>3.11</v>
      </c>
      <c r="F15" s="11">
        <v>9.26</v>
      </c>
      <c r="G15" s="11">
        <v>81</v>
      </c>
      <c r="H15" s="11">
        <v>6.45</v>
      </c>
      <c r="I15" s="14" t="s">
        <v>155</v>
      </c>
      <c r="J15" s="17"/>
      <c r="K15" s="17"/>
    </row>
    <row r="16" spans="1:9" ht="19.5" customHeight="1">
      <c r="A16" s="11">
        <v>3</v>
      </c>
      <c r="B16" s="12" t="s">
        <v>270</v>
      </c>
      <c r="C16" s="11" t="s">
        <v>221</v>
      </c>
      <c r="D16" s="49">
        <v>9.43</v>
      </c>
      <c r="E16" s="49">
        <v>10.66</v>
      </c>
      <c r="F16" s="50">
        <v>6.42</v>
      </c>
      <c r="G16" s="51">
        <v>159.32</v>
      </c>
      <c r="H16" s="49">
        <v>0</v>
      </c>
      <c r="I16" s="14" t="s">
        <v>264</v>
      </c>
    </row>
    <row r="17" spans="1:9" ht="15" customHeight="1">
      <c r="A17" s="11">
        <v>4</v>
      </c>
      <c r="B17" s="12" t="s">
        <v>103</v>
      </c>
      <c r="C17" s="11">
        <v>100</v>
      </c>
      <c r="D17" s="11">
        <v>3.68</v>
      </c>
      <c r="E17" s="11">
        <v>3.01</v>
      </c>
      <c r="F17" s="13">
        <v>17.63</v>
      </c>
      <c r="G17" s="9">
        <v>112</v>
      </c>
      <c r="H17" s="11">
        <v>0</v>
      </c>
      <c r="I17" s="14" t="s">
        <v>104</v>
      </c>
    </row>
    <row r="18" spans="1:9" ht="15.75" customHeight="1">
      <c r="A18" s="11">
        <v>5</v>
      </c>
      <c r="B18" s="12" t="s">
        <v>98</v>
      </c>
      <c r="C18" s="9">
        <v>150</v>
      </c>
      <c r="D18" s="11">
        <v>0.24</v>
      </c>
      <c r="E18" s="11">
        <v>0.1</v>
      </c>
      <c r="F18" s="11">
        <v>18.33</v>
      </c>
      <c r="G18" s="11">
        <v>100</v>
      </c>
      <c r="H18" s="11">
        <v>15</v>
      </c>
      <c r="I18" s="14" t="s">
        <v>99</v>
      </c>
    </row>
    <row r="19" spans="1:9" ht="17.25" customHeight="1">
      <c r="A19" s="11">
        <v>6</v>
      </c>
      <c r="B19" s="12" t="s">
        <v>30</v>
      </c>
      <c r="C19" s="53" t="s">
        <v>222</v>
      </c>
      <c r="D19" s="49">
        <v>1.17</v>
      </c>
      <c r="E19" s="49">
        <v>0.13</v>
      </c>
      <c r="F19" s="50">
        <v>7.8</v>
      </c>
      <c r="G19" s="51">
        <v>37.79</v>
      </c>
      <c r="H19" s="49">
        <v>0</v>
      </c>
      <c r="I19" s="14"/>
    </row>
    <row r="20" spans="1:9" ht="17.25" customHeight="1">
      <c r="A20" s="11">
        <v>7</v>
      </c>
      <c r="B20" s="12" t="s">
        <v>31</v>
      </c>
      <c r="C20" s="49">
        <v>20</v>
      </c>
      <c r="D20" s="49">
        <v>1.32</v>
      </c>
      <c r="E20" s="50">
        <v>0.22</v>
      </c>
      <c r="F20" s="49">
        <v>8.2</v>
      </c>
      <c r="G20" s="50">
        <v>41.2</v>
      </c>
      <c r="H20" s="49">
        <v>0.19</v>
      </c>
      <c r="I20" s="14"/>
    </row>
    <row r="21" spans="1:9" ht="17.25" customHeight="1">
      <c r="A21" s="11"/>
      <c r="B21" s="12" t="s">
        <v>0</v>
      </c>
      <c r="C21" s="11">
        <v>570</v>
      </c>
      <c r="D21" s="16">
        <f>SUM(D14:D20)</f>
        <v>20.379999999999995</v>
      </c>
      <c r="E21" s="16">
        <f>SUM(E14:E20)</f>
        <v>19.27</v>
      </c>
      <c r="F21" s="16">
        <f>SUM(F14:F20)</f>
        <v>71.77</v>
      </c>
      <c r="G21" s="16">
        <f>SUM(G14:G20)</f>
        <v>565.84</v>
      </c>
      <c r="H21" s="16">
        <f>SUM(H14:H20)</f>
        <v>25.69</v>
      </c>
      <c r="I21" s="14"/>
    </row>
    <row r="22" spans="1:9" ht="17.25" customHeight="1">
      <c r="A22" s="11"/>
      <c r="B22" s="12" t="s">
        <v>32</v>
      </c>
      <c r="C22" s="11"/>
      <c r="D22" s="16"/>
      <c r="E22" s="16"/>
      <c r="F22" s="16"/>
      <c r="G22" s="16"/>
      <c r="H22" s="16"/>
      <c r="I22" s="14"/>
    </row>
    <row r="23" spans="1:9" ht="17.25" customHeight="1">
      <c r="A23" s="11">
        <v>1</v>
      </c>
      <c r="B23" s="12" t="s">
        <v>157</v>
      </c>
      <c r="C23" s="49">
        <v>135</v>
      </c>
      <c r="D23" s="49">
        <v>2.78</v>
      </c>
      <c r="E23" s="49">
        <v>1.8</v>
      </c>
      <c r="F23" s="50">
        <v>5.53</v>
      </c>
      <c r="G23" s="51">
        <v>75.95</v>
      </c>
      <c r="H23" s="50">
        <v>1.08</v>
      </c>
      <c r="I23" s="14" t="s">
        <v>33</v>
      </c>
    </row>
    <row r="24" spans="1:9" ht="17.25" customHeight="1">
      <c r="A24" s="11">
        <v>2</v>
      </c>
      <c r="B24" s="12" t="s">
        <v>1</v>
      </c>
      <c r="C24" s="49">
        <v>20</v>
      </c>
      <c r="D24" s="49">
        <v>0.52</v>
      </c>
      <c r="E24" s="49">
        <v>2.92</v>
      </c>
      <c r="F24" s="50">
        <v>14.4</v>
      </c>
      <c r="G24" s="51">
        <v>35</v>
      </c>
      <c r="H24" s="49">
        <v>0</v>
      </c>
      <c r="I24" s="14"/>
    </row>
    <row r="25" spans="1:9" ht="17.25" customHeight="1">
      <c r="A25" s="11">
        <v>3</v>
      </c>
      <c r="B25" s="12" t="s">
        <v>22</v>
      </c>
      <c r="C25" s="11">
        <v>50</v>
      </c>
      <c r="D25" s="11">
        <v>0.3</v>
      </c>
      <c r="E25" s="11">
        <v>0</v>
      </c>
      <c r="F25" s="11">
        <v>4.96</v>
      </c>
      <c r="G25" s="9">
        <v>22</v>
      </c>
      <c r="H25" s="11">
        <v>5</v>
      </c>
      <c r="I25" s="14" t="s">
        <v>23</v>
      </c>
    </row>
    <row r="26" spans="1:9" ht="17.25" customHeight="1">
      <c r="A26" s="11"/>
      <c r="B26" s="12" t="s">
        <v>0</v>
      </c>
      <c r="C26" s="11">
        <v>205</v>
      </c>
      <c r="D26" s="16">
        <f>SUM(D23:D25)</f>
        <v>3.5999999999999996</v>
      </c>
      <c r="E26" s="16">
        <f>SUM(E23:E25)</f>
        <v>4.72</v>
      </c>
      <c r="F26" s="16">
        <f>SUM(F23:F25)</f>
        <v>24.89</v>
      </c>
      <c r="G26" s="16">
        <f>SUM(G23:G25)</f>
        <v>132.95</v>
      </c>
      <c r="H26" s="16">
        <f>SUM(H23:H25)</f>
        <v>6.08</v>
      </c>
      <c r="I26" s="14"/>
    </row>
    <row r="27" spans="1:9" ht="17.25" customHeight="1">
      <c r="A27" s="9"/>
      <c r="B27" s="9" t="s">
        <v>35</v>
      </c>
      <c r="C27" s="9"/>
      <c r="D27" s="16"/>
      <c r="E27" s="16"/>
      <c r="F27" s="16"/>
      <c r="G27" s="16"/>
      <c r="H27" s="16"/>
      <c r="I27" s="8"/>
    </row>
    <row r="28" spans="1:9" ht="18.75" customHeight="1">
      <c r="A28" s="9">
        <v>1</v>
      </c>
      <c r="B28" s="18" t="s">
        <v>239</v>
      </c>
      <c r="C28" s="51" t="s">
        <v>223</v>
      </c>
      <c r="D28" s="51">
        <v>8.63</v>
      </c>
      <c r="E28" s="51">
        <v>4.35</v>
      </c>
      <c r="F28" s="51">
        <v>2.32</v>
      </c>
      <c r="G28" s="51">
        <v>83.42</v>
      </c>
      <c r="H28" s="51">
        <v>15.14</v>
      </c>
      <c r="I28" s="8" t="s">
        <v>101</v>
      </c>
    </row>
    <row r="29" spans="1:9" ht="17.25" customHeight="1">
      <c r="A29" s="11">
        <v>2</v>
      </c>
      <c r="B29" s="12" t="s">
        <v>37</v>
      </c>
      <c r="C29" s="11">
        <v>100</v>
      </c>
      <c r="D29" s="11">
        <v>2.13</v>
      </c>
      <c r="E29" s="11">
        <v>4.04</v>
      </c>
      <c r="F29" s="11">
        <v>15.53</v>
      </c>
      <c r="G29" s="11">
        <v>107</v>
      </c>
      <c r="H29" s="11">
        <v>6.8</v>
      </c>
      <c r="I29" s="14" t="s">
        <v>38</v>
      </c>
    </row>
    <row r="30" spans="1:9" ht="17.25" customHeight="1">
      <c r="A30" s="11">
        <v>3</v>
      </c>
      <c r="B30" s="12" t="s">
        <v>48</v>
      </c>
      <c r="C30" s="49">
        <v>150</v>
      </c>
      <c r="D30" s="49">
        <v>1.02</v>
      </c>
      <c r="E30" s="49">
        <v>0</v>
      </c>
      <c r="F30" s="49">
        <v>21.77</v>
      </c>
      <c r="G30" s="50">
        <v>87.14</v>
      </c>
      <c r="H30" s="49">
        <v>0</v>
      </c>
      <c r="I30" s="14" t="s">
        <v>49</v>
      </c>
    </row>
    <row r="31" spans="1:9" ht="17.25" customHeight="1">
      <c r="A31" s="11">
        <v>4</v>
      </c>
      <c r="B31" s="12" t="s">
        <v>30</v>
      </c>
      <c r="C31" s="11">
        <v>20</v>
      </c>
      <c r="D31" s="11">
        <v>1.56</v>
      </c>
      <c r="E31" s="13">
        <v>0.82</v>
      </c>
      <c r="F31" s="11">
        <v>9.1</v>
      </c>
      <c r="G31" s="13">
        <v>50.4</v>
      </c>
      <c r="H31" s="11">
        <v>0.14</v>
      </c>
      <c r="I31" s="14"/>
    </row>
    <row r="32" spans="1:9" ht="19.5" customHeight="1">
      <c r="A32" s="11"/>
      <c r="B32" s="12" t="s">
        <v>0</v>
      </c>
      <c r="C32" s="11">
        <v>390</v>
      </c>
      <c r="D32" s="16">
        <f>SUM(D28:D31)</f>
        <v>13.340000000000002</v>
      </c>
      <c r="E32" s="16">
        <f>SUM(E28:E31)</f>
        <v>9.21</v>
      </c>
      <c r="F32" s="16">
        <f>SUM(F28:F31)</f>
        <v>48.72</v>
      </c>
      <c r="G32" s="16">
        <f>SUM(G28:G31)</f>
        <v>327.96</v>
      </c>
      <c r="H32" s="16">
        <f>SUM(H28:H31)</f>
        <v>22.080000000000002</v>
      </c>
      <c r="I32" s="14"/>
    </row>
    <row r="33" spans="1:9" ht="17.25" customHeight="1">
      <c r="A33" s="9"/>
      <c r="B33" s="12" t="s">
        <v>115</v>
      </c>
      <c r="C33" s="54">
        <f aca="true" t="shared" si="0" ref="C33:H33">C32+C26+C21+C12+C10</f>
        <v>1596</v>
      </c>
      <c r="D33" s="54">
        <f t="shared" si="0"/>
        <v>47.489999999999995</v>
      </c>
      <c r="E33" s="54">
        <f t="shared" si="0"/>
        <v>43.75</v>
      </c>
      <c r="F33" s="54">
        <f t="shared" si="0"/>
        <v>206.48000000000002</v>
      </c>
      <c r="G33" s="54">
        <f t="shared" si="0"/>
        <v>1405.09</v>
      </c>
      <c r="H33" s="54">
        <f t="shared" si="0"/>
        <v>57.38000000000001</v>
      </c>
      <c r="I33" s="14"/>
    </row>
    <row r="34" spans="1:9" ht="15" customHeight="1">
      <c r="A34" s="19"/>
      <c r="B34" s="64" t="s">
        <v>39</v>
      </c>
      <c r="C34" s="19"/>
      <c r="D34" s="20"/>
      <c r="E34" s="20"/>
      <c r="F34" s="20"/>
      <c r="G34" s="20"/>
      <c r="H34" s="20"/>
      <c r="I34" s="21"/>
    </row>
    <row r="35" spans="1:9" ht="15.75" customHeight="1">
      <c r="A35" s="9"/>
      <c r="B35" s="9" t="s">
        <v>12</v>
      </c>
      <c r="C35" s="9"/>
      <c r="D35" s="10"/>
      <c r="E35" s="10"/>
      <c r="F35" s="10"/>
      <c r="G35" s="10"/>
      <c r="H35" s="10"/>
      <c r="I35" s="8"/>
    </row>
    <row r="36" spans="1:9" ht="17.25" customHeight="1">
      <c r="A36" s="11">
        <v>1</v>
      </c>
      <c r="B36" s="12" t="s">
        <v>40</v>
      </c>
      <c r="C36" s="22" t="s">
        <v>114</v>
      </c>
      <c r="D36" s="11">
        <v>0.07</v>
      </c>
      <c r="E36" s="11">
        <v>5.08</v>
      </c>
      <c r="F36" s="13">
        <v>0.1</v>
      </c>
      <c r="G36" s="9">
        <v>40.3</v>
      </c>
      <c r="H36" s="11">
        <v>0.19</v>
      </c>
      <c r="I36" s="14" t="s">
        <v>41</v>
      </c>
    </row>
    <row r="37" spans="1:9" ht="33" customHeight="1">
      <c r="A37" s="11">
        <v>2</v>
      </c>
      <c r="B37" s="12" t="s">
        <v>159</v>
      </c>
      <c r="C37" s="11" t="s">
        <v>224</v>
      </c>
      <c r="D37" s="11">
        <v>4.15</v>
      </c>
      <c r="E37" s="11">
        <v>4.94</v>
      </c>
      <c r="F37" s="13">
        <v>32.9</v>
      </c>
      <c r="G37" s="9">
        <v>200</v>
      </c>
      <c r="H37" s="11">
        <v>0.05</v>
      </c>
      <c r="I37" s="14" t="s">
        <v>158</v>
      </c>
    </row>
    <row r="38" spans="1:9" ht="17.25" customHeight="1">
      <c r="A38" s="11">
        <v>3</v>
      </c>
      <c r="B38" s="12" t="s">
        <v>17</v>
      </c>
      <c r="C38" s="49">
        <v>150</v>
      </c>
      <c r="D38" s="49">
        <v>2.09</v>
      </c>
      <c r="E38" s="49">
        <v>0.54</v>
      </c>
      <c r="F38" s="50">
        <v>9.95</v>
      </c>
      <c r="G38" s="51">
        <v>65.44</v>
      </c>
      <c r="H38" s="49">
        <v>0.09</v>
      </c>
      <c r="I38" s="14" t="s">
        <v>18</v>
      </c>
    </row>
    <row r="39" spans="1:9" ht="17.25" customHeight="1">
      <c r="A39" s="11">
        <v>4</v>
      </c>
      <c r="B39" s="12" t="s">
        <v>19</v>
      </c>
      <c r="C39" s="53" t="s">
        <v>222</v>
      </c>
      <c r="D39" s="49">
        <v>1.17</v>
      </c>
      <c r="E39" s="49">
        <v>0.13</v>
      </c>
      <c r="F39" s="50">
        <v>7.8</v>
      </c>
      <c r="G39" s="51">
        <v>37.79</v>
      </c>
      <c r="H39" s="49">
        <v>0</v>
      </c>
      <c r="I39" s="14"/>
    </row>
    <row r="40" spans="1:9" ht="17.25" customHeight="1">
      <c r="A40" s="11"/>
      <c r="B40" s="12" t="s">
        <v>0</v>
      </c>
      <c r="C40" s="22" t="s">
        <v>227</v>
      </c>
      <c r="D40" s="11">
        <f>SUM(D36:D39)</f>
        <v>7.48</v>
      </c>
      <c r="E40" s="11">
        <f>SUM(E36:E39)</f>
        <v>10.69</v>
      </c>
      <c r="F40" s="11">
        <f>SUM(F36:F39)</f>
        <v>50.75</v>
      </c>
      <c r="G40" s="11">
        <f>SUM(G36:G39)</f>
        <v>343.53000000000003</v>
      </c>
      <c r="H40" s="11">
        <f>SUM(H36:H39)</f>
        <v>0.32999999999999996</v>
      </c>
      <c r="I40" s="14"/>
    </row>
    <row r="41" spans="1:9" ht="17.25" customHeight="1">
      <c r="A41" s="11"/>
      <c r="B41" s="12" t="s">
        <v>21</v>
      </c>
      <c r="C41" s="15"/>
      <c r="D41" s="11"/>
      <c r="E41" s="11"/>
      <c r="F41" s="11"/>
      <c r="G41" s="11"/>
      <c r="H41" s="11"/>
      <c r="I41" s="14"/>
    </row>
    <row r="42" spans="1:9" ht="23.25" customHeight="1">
      <c r="A42" s="11">
        <v>1</v>
      </c>
      <c r="B42" s="12" t="s">
        <v>177</v>
      </c>
      <c r="C42" s="11">
        <v>100</v>
      </c>
      <c r="D42" s="13">
        <v>0.75</v>
      </c>
      <c r="E42" s="11">
        <v>0</v>
      </c>
      <c r="F42" s="13">
        <v>15.15</v>
      </c>
      <c r="G42" s="9">
        <v>64</v>
      </c>
      <c r="H42" s="16">
        <v>3</v>
      </c>
      <c r="I42" s="14" t="s">
        <v>169</v>
      </c>
    </row>
    <row r="43" spans="1:9" ht="17.25" customHeight="1">
      <c r="A43" s="19"/>
      <c r="B43" s="38" t="s">
        <v>44</v>
      </c>
      <c r="C43" s="19"/>
      <c r="D43" s="20"/>
      <c r="E43" s="20"/>
      <c r="F43" s="20"/>
      <c r="G43" s="20"/>
      <c r="H43" s="20"/>
      <c r="I43" s="21"/>
    </row>
    <row r="44" spans="1:11" ht="18" customHeight="1">
      <c r="A44" s="11">
        <v>1</v>
      </c>
      <c r="B44" s="12" t="s">
        <v>243</v>
      </c>
      <c r="C44" s="11">
        <v>40</v>
      </c>
      <c r="D44" s="9">
        <v>0.67</v>
      </c>
      <c r="E44" s="11">
        <v>1.68</v>
      </c>
      <c r="F44" s="11">
        <v>3.27</v>
      </c>
      <c r="G44" s="11">
        <v>31</v>
      </c>
      <c r="H44" s="11">
        <v>3.93</v>
      </c>
      <c r="I44" s="14"/>
      <c r="J44" s="17"/>
      <c r="K44" s="17"/>
    </row>
    <row r="45" spans="1:9" ht="22.5" customHeight="1">
      <c r="A45" s="11">
        <v>2</v>
      </c>
      <c r="B45" s="12" t="s">
        <v>64</v>
      </c>
      <c r="C45" s="49" t="s">
        <v>220</v>
      </c>
      <c r="D45" s="55">
        <v>2.99</v>
      </c>
      <c r="E45" s="55">
        <v>3.86</v>
      </c>
      <c r="F45" s="55">
        <v>9.63</v>
      </c>
      <c r="G45" s="55">
        <v>78.75</v>
      </c>
      <c r="H45" s="55">
        <v>0.92</v>
      </c>
      <c r="I45" s="14" t="s">
        <v>65</v>
      </c>
    </row>
    <row r="46" spans="1:9" ht="18" customHeight="1">
      <c r="A46" s="11">
        <v>3</v>
      </c>
      <c r="B46" s="12" t="s">
        <v>66</v>
      </c>
      <c r="C46" s="11" t="s">
        <v>225</v>
      </c>
      <c r="D46" s="23">
        <v>11.9</v>
      </c>
      <c r="E46" s="23">
        <v>12.5</v>
      </c>
      <c r="F46" s="23">
        <v>16.9</v>
      </c>
      <c r="G46" s="23">
        <v>234</v>
      </c>
      <c r="H46" s="23">
        <v>1.47</v>
      </c>
      <c r="I46" s="14" t="s">
        <v>67</v>
      </c>
    </row>
    <row r="47" spans="1:9" ht="17.25" customHeight="1">
      <c r="A47" s="11">
        <v>4</v>
      </c>
      <c r="B47" s="12" t="s">
        <v>201</v>
      </c>
      <c r="C47" s="11">
        <v>150</v>
      </c>
      <c r="D47" s="11">
        <v>0.19</v>
      </c>
      <c r="E47" s="13">
        <v>0.19</v>
      </c>
      <c r="F47" s="11">
        <v>11.5</v>
      </c>
      <c r="G47" s="13">
        <v>70.6</v>
      </c>
      <c r="H47" s="11">
        <v>0.02</v>
      </c>
      <c r="I47" s="14" t="s">
        <v>29</v>
      </c>
    </row>
    <row r="48" spans="1:9" ht="17.25" customHeight="1">
      <c r="A48" s="11">
        <v>5</v>
      </c>
      <c r="B48" s="12" t="s">
        <v>30</v>
      </c>
      <c r="C48" s="53" t="s">
        <v>222</v>
      </c>
      <c r="D48" s="49">
        <v>1.17</v>
      </c>
      <c r="E48" s="49">
        <v>0.13</v>
      </c>
      <c r="F48" s="50">
        <v>7.8</v>
      </c>
      <c r="G48" s="51">
        <v>37.79</v>
      </c>
      <c r="H48" s="49">
        <v>0</v>
      </c>
      <c r="I48" s="14"/>
    </row>
    <row r="49" spans="1:9" ht="17.25" customHeight="1">
      <c r="A49" s="11">
        <v>6</v>
      </c>
      <c r="B49" s="12" t="s">
        <v>31</v>
      </c>
      <c r="C49" s="49">
        <v>20</v>
      </c>
      <c r="D49" s="49">
        <v>1.32</v>
      </c>
      <c r="E49" s="50">
        <v>0.22</v>
      </c>
      <c r="F49" s="49">
        <v>8.2</v>
      </c>
      <c r="G49" s="50">
        <v>41.2</v>
      </c>
      <c r="H49" s="49">
        <v>0.19</v>
      </c>
      <c r="I49" s="14"/>
    </row>
    <row r="50" spans="1:9" ht="17.25" customHeight="1">
      <c r="A50" s="11"/>
      <c r="B50" s="12" t="s">
        <v>0</v>
      </c>
      <c r="C50" s="11">
        <v>560</v>
      </c>
      <c r="D50" s="16">
        <f>SUM(D44:D49)</f>
        <v>18.240000000000002</v>
      </c>
      <c r="E50" s="16">
        <f>SUM(E44:E49)</f>
        <v>18.58</v>
      </c>
      <c r="F50" s="16">
        <f>SUM(F44:F49)</f>
        <v>57.3</v>
      </c>
      <c r="G50" s="16">
        <f>SUM(G44:G49)</f>
        <v>493.34000000000003</v>
      </c>
      <c r="H50" s="16">
        <f>SUM(H44:H49)</f>
        <v>6.53</v>
      </c>
      <c r="I50" s="14"/>
    </row>
    <row r="51" spans="1:9" s="25" customFormat="1" ht="17.25" customHeight="1">
      <c r="A51" s="13"/>
      <c r="B51" s="39" t="s">
        <v>32</v>
      </c>
      <c r="C51" s="13"/>
      <c r="D51" s="24"/>
      <c r="E51" s="24"/>
      <c r="F51" s="24"/>
      <c r="G51" s="24"/>
      <c r="H51" s="24"/>
      <c r="I51" s="14"/>
    </row>
    <row r="52" spans="1:9" ht="17.25" customHeight="1">
      <c r="A52" s="11">
        <v>1</v>
      </c>
      <c r="B52" s="12" t="s">
        <v>157</v>
      </c>
      <c r="C52" s="49">
        <v>135</v>
      </c>
      <c r="D52" s="49">
        <v>2.78</v>
      </c>
      <c r="E52" s="49">
        <v>1.8</v>
      </c>
      <c r="F52" s="50">
        <v>5.53</v>
      </c>
      <c r="G52" s="51">
        <v>75.95</v>
      </c>
      <c r="H52" s="50">
        <v>1.08</v>
      </c>
      <c r="I52" s="14" t="s">
        <v>33</v>
      </c>
    </row>
    <row r="53" spans="1:9" ht="19.5" customHeight="1">
      <c r="A53" s="11">
        <v>2</v>
      </c>
      <c r="B53" s="12" t="s">
        <v>34</v>
      </c>
      <c r="C53" s="11">
        <v>40</v>
      </c>
      <c r="D53" s="11">
        <v>0.56</v>
      </c>
      <c r="E53" s="11">
        <v>2.12</v>
      </c>
      <c r="F53" s="13">
        <v>24.8</v>
      </c>
      <c r="G53" s="9">
        <v>84.8</v>
      </c>
      <c r="H53" s="11">
        <v>0.48</v>
      </c>
      <c r="I53" s="14" t="s">
        <v>57</v>
      </c>
    </row>
    <row r="54" spans="1:9" ht="17.25" customHeight="1">
      <c r="A54" s="9"/>
      <c r="B54" s="12" t="s">
        <v>0</v>
      </c>
      <c r="C54" s="11">
        <v>175</v>
      </c>
      <c r="D54" s="11">
        <f>SUM(D52:D53)</f>
        <v>3.34</v>
      </c>
      <c r="E54" s="11">
        <f>SUM(E52:E53)</f>
        <v>3.92</v>
      </c>
      <c r="F54" s="11">
        <f>SUM(F52:F53)</f>
        <v>30.330000000000002</v>
      </c>
      <c r="G54" s="11">
        <f>SUM(G52:G53)</f>
        <v>160.75</v>
      </c>
      <c r="H54" s="11">
        <f>SUM(H52:H53)</f>
        <v>1.56</v>
      </c>
      <c r="I54" s="14"/>
    </row>
    <row r="55" spans="1:9" ht="17.25" customHeight="1">
      <c r="A55" s="11"/>
      <c r="B55" s="12" t="s">
        <v>35</v>
      </c>
      <c r="C55" s="11"/>
      <c r="D55" s="16"/>
      <c r="E55" s="16"/>
      <c r="F55" s="16"/>
      <c r="G55" s="16"/>
      <c r="H55" s="16"/>
      <c r="I55" s="14"/>
    </row>
    <row r="56" spans="1:9" ht="18.75" customHeight="1">
      <c r="A56" s="9">
        <v>1</v>
      </c>
      <c r="B56" s="12" t="s">
        <v>112</v>
      </c>
      <c r="C56" s="49">
        <v>30</v>
      </c>
      <c r="D56" s="49">
        <v>0.6</v>
      </c>
      <c r="E56" s="49">
        <v>2.7</v>
      </c>
      <c r="F56" s="49">
        <v>2.58</v>
      </c>
      <c r="G56" s="50">
        <v>36.6</v>
      </c>
      <c r="H56" s="49">
        <v>1.26</v>
      </c>
      <c r="I56" s="14"/>
    </row>
    <row r="57" spans="1:9" ht="30.75" customHeight="1">
      <c r="A57" s="9">
        <v>2</v>
      </c>
      <c r="B57" s="12" t="s">
        <v>160</v>
      </c>
      <c r="C57" s="49" t="s">
        <v>237</v>
      </c>
      <c r="D57" s="56">
        <v>6.38</v>
      </c>
      <c r="E57" s="56">
        <v>10.44</v>
      </c>
      <c r="F57" s="56">
        <v>0.43</v>
      </c>
      <c r="G57" s="56">
        <v>121.55</v>
      </c>
      <c r="H57" s="56">
        <v>0</v>
      </c>
      <c r="I57" s="14" t="s">
        <v>161</v>
      </c>
    </row>
    <row r="58" spans="1:9" ht="17.25" customHeight="1">
      <c r="A58" s="11">
        <v>3</v>
      </c>
      <c r="B58" s="12" t="s">
        <v>149</v>
      </c>
      <c r="C58" s="11">
        <v>150</v>
      </c>
      <c r="D58" s="23">
        <v>0.6</v>
      </c>
      <c r="E58" s="23">
        <v>0</v>
      </c>
      <c r="F58" s="23">
        <v>13.8</v>
      </c>
      <c r="G58" s="23">
        <v>67.5</v>
      </c>
      <c r="H58" s="23">
        <v>0.46</v>
      </c>
      <c r="I58" s="14" t="s">
        <v>57</v>
      </c>
    </row>
    <row r="59" spans="1:9" ht="17.25" customHeight="1">
      <c r="A59" s="9">
        <v>4</v>
      </c>
      <c r="B59" s="12" t="s">
        <v>30</v>
      </c>
      <c r="C59" s="53" t="s">
        <v>222</v>
      </c>
      <c r="D59" s="49">
        <v>1.17</v>
      </c>
      <c r="E59" s="49">
        <v>0.13</v>
      </c>
      <c r="F59" s="50">
        <v>7.8</v>
      </c>
      <c r="G59" s="51">
        <v>37.79</v>
      </c>
      <c r="H59" s="49">
        <v>0</v>
      </c>
      <c r="I59" s="14"/>
    </row>
    <row r="60" spans="1:9" ht="17.25" customHeight="1">
      <c r="A60" s="11">
        <v>5</v>
      </c>
      <c r="B60" s="12" t="s">
        <v>22</v>
      </c>
      <c r="C60" s="11">
        <v>50</v>
      </c>
      <c r="D60" s="11">
        <v>0.3</v>
      </c>
      <c r="E60" s="11">
        <v>0</v>
      </c>
      <c r="F60" s="11">
        <v>4.96</v>
      </c>
      <c r="G60" s="9">
        <v>22</v>
      </c>
      <c r="H60" s="11">
        <v>5</v>
      </c>
      <c r="I60" s="14" t="s">
        <v>23</v>
      </c>
    </row>
    <row r="61" spans="1:9" ht="17.25" customHeight="1">
      <c r="A61" s="11"/>
      <c r="B61" s="12" t="s">
        <v>0</v>
      </c>
      <c r="C61" s="11">
        <v>314</v>
      </c>
      <c r="D61" s="16">
        <f>SUM(D56:D60)</f>
        <v>9.05</v>
      </c>
      <c r="E61" s="16">
        <f>SUM(E56:E60)</f>
        <v>13.270000000000001</v>
      </c>
      <c r="F61" s="16">
        <f>SUM(F56:F60)</f>
        <v>29.570000000000004</v>
      </c>
      <c r="G61" s="16">
        <f>SUM(G56:G60)</f>
        <v>285.44</v>
      </c>
      <c r="H61" s="16">
        <f>SUM(H56:H60)</f>
        <v>6.72</v>
      </c>
      <c r="I61" s="14"/>
    </row>
    <row r="62" spans="1:9" ht="17.25" customHeight="1">
      <c r="A62" s="11"/>
      <c r="B62" s="12" t="s">
        <v>115</v>
      </c>
      <c r="C62" s="57">
        <f aca="true" t="shared" si="1" ref="C62:H62">C61+C54+C50+C42+C40</f>
        <v>1539</v>
      </c>
      <c r="D62" s="57">
        <f t="shared" si="1"/>
        <v>38.86</v>
      </c>
      <c r="E62" s="57">
        <f t="shared" si="1"/>
        <v>46.459999999999994</v>
      </c>
      <c r="F62" s="57">
        <f t="shared" si="1"/>
        <v>183.1</v>
      </c>
      <c r="G62" s="57">
        <f t="shared" si="1"/>
        <v>1347.06</v>
      </c>
      <c r="H62" s="57">
        <f t="shared" si="1"/>
        <v>18.139999999999997</v>
      </c>
      <c r="I62" s="14"/>
    </row>
    <row r="63" spans="1:9" s="25" customFormat="1" ht="17.25" customHeight="1">
      <c r="A63" s="13"/>
      <c r="B63" s="65" t="s">
        <v>50</v>
      </c>
      <c r="C63" s="13"/>
      <c r="D63" s="16"/>
      <c r="E63" s="16"/>
      <c r="F63" s="16"/>
      <c r="G63" s="16"/>
      <c r="H63" s="16"/>
      <c r="I63" s="14"/>
    </row>
    <row r="64" spans="1:9" ht="17.25" customHeight="1">
      <c r="A64" s="11"/>
      <c r="B64" s="12" t="s">
        <v>12</v>
      </c>
      <c r="C64" s="11"/>
      <c r="D64" s="16"/>
      <c r="E64" s="16"/>
      <c r="F64" s="16"/>
      <c r="G64" s="16"/>
      <c r="H64" s="16"/>
      <c r="I64" s="14"/>
    </row>
    <row r="65" spans="1:9" ht="17.25" customHeight="1">
      <c r="A65" s="11">
        <v>1</v>
      </c>
      <c r="B65" s="12" t="s">
        <v>13</v>
      </c>
      <c r="C65" s="49">
        <v>7</v>
      </c>
      <c r="D65" s="49">
        <v>1.65</v>
      </c>
      <c r="E65" s="49">
        <v>2.16</v>
      </c>
      <c r="F65" s="50">
        <v>0</v>
      </c>
      <c r="G65" s="51">
        <v>26.6</v>
      </c>
      <c r="H65" s="49">
        <v>0.14</v>
      </c>
      <c r="I65" s="14" t="s">
        <v>14</v>
      </c>
    </row>
    <row r="66" spans="1:9" ht="17.25" customHeight="1">
      <c r="A66" s="11">
        <v>2</v>
      </c>
      <c r="B66" s="12" t="s">
        <v>154</v>
      </c>
      <c r="C66" s="11">
        <v>100</v>
      </c>
      <c r="D66" s="11">
        <v>6.25</v>
      </c>
      <c r="E66" s="13">
        <v>6.44</v>
      </c>
      <c r="F66" s="13">
        <v>24.94</v>
      </c>
      <c r="G66" s="9">
        <v>220.87</v>
      </c>
      <c r="H66" s="11">
        <v>0.22</v>
      </c>
      <c r="I66" s="14" t="s">
        <v>194</v>
      </c>
    </row>
    <row r="67" spans="1:9" ht="17.25" customHeight="1">
      <c r="A67" s="9">
        <v>3</v>
      </c>
      <c r="B67" s="12" t="s">
        <v>271</v>
      </c>
      <c r="C67" s="49">
        <v>25</v>
      </c>
      <c r="D67" s="55">
        <v>0.51</v>
      </c>
      <c r="E67" s="55">
        <v>1.3</v>
      </c>
      <c r="F67" s="55">
        <v>1.77</v>
      </c>
      <c r="G67" s="58">
        <v>20.75</v>
      </c>
      <c r="H67" s="55">
        <v>0.09</v>
      </c>
      <c r="I67" s="14"/>
    </row>
    <row r="68" spans="1:9" ht="17.25" customHeight="1">
      <c r="A68" s="11">
        <v>4</v>
      </c>
      <c r="B68" s="12" t="s">
        <v>51</v>
      </c>
      <c r="C68" s="50">
        <v>150</v>
      </c>
      <c r="D68" s="49">
        <v>2.83</v>
      </c>
      <c r="E68" s="49">
        <v>2.95</v>
      </c>
      <c r="F68" s="50">
        <v>19.46</v>
      </c>
      <c r="G68" s="51">
        <v>115.44</v>
      </c>
      <c r="H68" s="49">
        <v>0.11</v>
      </c>
      <c r="I68" s="14" t="s">
        <v>52</v>
      </c>
    </row>
    <row r="69" spans="1:9" ht="17.25" customHeight="1">
      <c r="A69" s="11">
        <v>5</v>
      </c>
      <c r="B69" s="12" t="s">
        <v>19</v>
      </c>
      <c r="C69" s="53" t="s">
        <v>222</v>
      </c>
      <c r="D69" s="49">
        <v>1.17</v>
      </c>
      <c r="E69" s="49">
        <v>0.13</v>
      </c>
      <c r="F69" s="50">
        <v>7.8</v>
      </c>
      <c r="G69" s="51">
        <v>37.79</v>
      </c>
      <c r="H69" s="49">
        <v>0</v>
      </c>
      <c r="I69" s="14"/>
    </row>
    <row r="70" spans="1:9" ht="17.25" customHeight="1">
      <c r="A70" s="11"/>
      <c r="B70" s="12" t="s">
        <v>0</v>
      </c>
      <c r="C70" s="22" t="s">
        <v>228</v>
      </c>
      <c r="D70" s="11">
        <f>SUM(D65:D69)</f>
        <v>12.41</v>
      </c>
      <c r="E70" s="11">
        <f>SUM(E65:E69)</f>
        <v>12.980000000000002</v>
      </c>
      <c r="F70" s="11">
        <f>SUM(F65:F69)</f>
        <v>53.97</v>
      </c>
      <c r="G70" s="11">
        <f>SUM(G65:G69)</f>
        <v>421.45000000000005</v>
      </c>
      <c r="H70" s="11">
        <f>SUM(H65:H69)</f>
        <v>0.5599999999999999</v>
      </c>
      <c r="I70" s="14"/>
    </row>
    <row r="71" spans="1:9" ht="17.25" customHeight="1">
      <c r="A71" s="19"/>
      <c r="B71" s="38" t="s">
        <v>21</v>
      </c>
      <c r="C71" s="19"/>
      <c r="D71" s="20"/>
      <c r="E71" s="20"/>
      <c r="F71" s="20"/>
      <c r="G71" s="20"/>
      <c r="H71" s="20"/>
      <c r="I71" s="21"/>
    </row>
    <row r="72" spans="1:9" ht="17.25" customHeight="1">
      <c r="A72" s="11">
        <v>1</v>
      </c>
      <c r="B72" s="12" t="s">
        <v>177</v>
      </c>
      <c r="C72" s="11">
        <v>100</v>
      </c>
      <c r="D72" s="13">
        <v>0.75</v>
      </c>
      <c r="E72" s="11">
        <v>0</v>
      </c>
      <c r="F72" s="13">
        <v>15.15</v>
      </c>
      <c r="G72" s="9">
        <v>64</v>
      </c>
      <c r="H72" s="16">
        <v>3</v>
      </c>
      <c r="I72" s="14" t="s">
        <v>169</v>
      </c>
    </row>
    <row r="73" spans="1:9" ht="17.25" customHeight="1">
      <c r="A73" s="9"/>
      <c r="B73" s="9" t="s">
        <v>44</v>
      </c>
      <c r="C73" s="9"/>
      <c r="D73" s="10"/>
      <c r="E73" s="10"/>
      <c r="F73" s="10"/>
      <c r="G73" s="10"/>
      <c r="H73" s="10"/>
      <c r="I73" s="8"/>
    </row>
    <row r="74" spans="1:11" ht="20.25" customHeight="1">
      <c r="A74" s="11">
        <v>1</v>
      </c>
      <c r="B74" s="12" t="s">
        <v>243</v>
      </c>
      <c r="C74" s="11">
        <v>40</v>
      </c>
      <c r="D74" s="9">
        <v>0.07</v>
      </c>
      <c r="E74" s="11">
        <v>1.68</v>
      </c>
      <c r="F74" s="11">
        <v>3.27</v>
      </c>
      <c r="G74" s="11">
        <v>31</v>
      </c>
      <c r="H74" s="11">
        <v>3.93</v>
      </c>
      <c r="I74" s="14"/>
      <c r="J74" s="17"/>
      <c r="K74" s="17"/>
    </row>
    <row r="75" spans="1:9" ht="32.25" customHeight="1">
      <c r="A75" s="11">
        <v>2</v>
      </c>
      <c r="B75" s="12" t="s">
        <v>163</v>
      </c>
      <c r="C75" s="49">
        <v>150</v>
      </c>
      <c r="D75" s="51">
        <v>2.25</v>
      </c>
      <c r="E75" s="49">
        <v>2.77</v>
      </c>
      <c r="F75" s="49">
        <v>10.1</v>
      </c>
      <c r="G75" s="49">
        <v>71.53</v>
      </c>
      <c r="H75" s="49">
        <v>4.22</v>
      </c>
      <c r="I75" s="14" t="s">
        <v>26</v>
      </c>
    </row>
    <row r="76" spans="1:9" ht="17.25" customHeight="1">
      <c r="A76" s="11">
        <v>3</v>
      </c>
      <c r="B76" s="12" t="s">
        <v>253</v>
      </c>
      <c r="C76" s="49" t="s">
        <v>221</v>
      </c>
      <c r="D76" s="49">
        <v>12.04</v>
      </c>
      <c r="E76" s="49">
        <v>10.66</v>
      </c>
      <c r="F76" s="50">
        <v>2.48</v>
      </c>
      <c r="G76" s="51">
        <v>162.7</v>
      </c>
      <c r="H76" s="49">
        <v>0</v>
      </c>
      <c r="I76" s="14" t="s">
        <v>84</v>
      </c>
    </row>
    <row r="77" spans="1:9" ht="17.25" customHeight="1">
      <c r="A77" s="11">
        <v>4</v>
      </c>
      <c r="B77" s="12" t="s">
        <v>80</v>
      </c>
      <c r="C77" s="11">
        <v>100</v>
      </c>
      <c r="D77" s="11">
        <v>3.05</v>
      </c>
      <c r="E77" s="11">
        <v>3.33</v>
      </c>
      <c r="F77" s="13">
        <v>13.68</v>
      </c>
      <c r="G77" s="9">
        <v>97</v>
      </c>
      <c r="H77" s="11">
        <v>0</v>
      </c>
      <c r="I77" s="14" t="s">
        <v>81</v>
      </c>
    </row>
    <row r="78" spans="1:9" ht="17.25" customHeight="1">
      <c r="A78" s="11">
        <v>5</v>
      </c>
      <c r="B78" s="12" t="s">
        <v>148</v>
      </c>
      <c r="C78" s="11">
        <v>150</v>
      </c>
      <c r="D78" s="11">
        <v>0.23</v>
      </c>
      <c r="E78" s="13">
        <v>0</v>
      </c>
      <c r="F78" s="11">
        <v>16.95</v>
      </c>
      <c r="G78" s="13">
        <v>68.99</v>
      </c>
      <c r="H78" s="11">
        <v>0.48</v>
      </c>
      <c r="I78" s="14" t="s">
        <v>57</v>
      </c>
    </row>
    <row r="79" spans="1:9" ht="17.25" customHeight="1">
      <c r="A79" s="11">
        <v>6</v>
      </c>
      <c r="B79" s="12" t="s">
        <v>30</v>
      </c>
      <c r="C79" s="53" t="s">
        <v>222</v>
      </c>
      <c r="D79" s="49">
        <v>1.17</v>
      </c>
      <c r="E79" s="49">
        <v>0.13</v>
      </c>
      <c r="F79" s="50">
        <v>7.8</v>
      </c>
      <c r="G79" s="51">
        <v>37.79</v>
      </c>
      <c r="H79" s="49">
        <v>0</v>
      </c>
      <c r="I79" s="14"/>
    </row>
    <row r="80" spans="1:9" ht="17.25" customHeight="1">
      <c r="A80" s="11">
        <v>7</v>
      </c>
      <c r="B80" s="12" t="s">
        <v>31</v>
      </c>
      <c r="C80" s="49">
        <v>20</v>
      </c>
      <c r="D80" s="49">
        <v>1.32</v>
      </c>
      <c r="E80" s="50">
        <v>0.22</v>
      </c>
      <c r="F80" s="49">
        <v>8.2</v>
      </c>
      <c r="G80" s="50">
        <v>41.2</v>
      </c>
      <c r="H80" s="49">
        <v>0.19</v>
      </c>
      <c r="I80" s="14"/>
    </row>
    <row r="81" spans="1:9" ht="17.25" customHeight="1">
      <c r="A81" s="11"/>
      <c r="B81" s="12" t="s">
        <v>0</v>
      </c>
      <c r="C81" s="11">
        <v>560</v>
      </c>
      <c r="D81" s="16">
        <f>SUM(D74:D80)</f>
        <v>20.130000000000003</v>
      </c>
      <c r="E81" s="16">
        <f>SUM(E74:E80)</f>
        <v>18.789999999999996</v>
      </c>
      <c r="F81" s="16">
        <f>SUM(F74:F80)</f>
        <v>62.480000000000004</v>
      </c>
      <c r="G81" s="16">
        <f>SUM(G74:G80)</f>
        <v>510.21000000000004</v>
      </c>
      <c r="H81" s="16">
        <f>SUM(H74:H80)</f>
        <v>8.82</v>
      </c>
      <c r="I81" s="14"/>
    </row>
    <row r="82" spans="1:9" ht="17.25" customHeight="1">
      <c r="A82" s="9"/>
      <c r="B82" s="9" t="s">
        <v>32</v>
      </c>
      <c r="C82" s="9"/>
      <c r="D82" s="10"/>
      <c r="E82" s="10"/>
      <c r="F82" s="10"/>
      <c r="G82" s="10"/>
      <c r="H82" s="10"/>
      <c r="I82" s="8"/>
    </row>
    <row r="83" spans="1:9" ht="17.25" customHeight="1">
      <c r="A83" s="11">
        <v>1</v>
      </c>
      <c r="B83" s="12" t="s">
        <v>164</v>
      </c>
      <c r="C83" s="49">
        <v>135</v>
      </c>
      <c r="D83" s="49">
        <v>2.78</v>
      </c>
      <c r="E83" s="49">
        <v>1.8</v>
      </c>
      <c r="F83" s="50">
        <v>5.53</v>
      </c>
      <c r="G83" s="51">
        <v>75.95</v>
      </c>
      <c r="H83" s="50">
        <v>1.08</v>
      </c>
      <c r="I83" s="14" t="s">
        <v>33</v>
      </c>
    </row>
    <row r="84" spans="1:9" ht="17.25" customHeight="1">
      <c r="A84" s="11">
        <v>2</v>
      </c>
      <c r="B84" s="12" t="s">
        <v>165</v>
      </c>
      <c r="C84" s="49">
        <v>35</v>
      </c>
      <c r="D84" s="49">
        <v>1.16</v>
      </c>
      <c r="E84" s="49">
        <v>1.31</v>
      </c>
      <c r="F84" s="50">
        <v>21.18</v>
      </c>
      <c r="G84" s="51">
        <v>100</v>
      </c>
      <c r="H84" s="49">
        <v>0</v>
      </c>
      <c r="I84" s="14" t="s">
        <v>166</v>
      </c>
    </row>
    <row r="85" spans="1:9" ht="17.25" customHeight="1">
      <c r="A85" s="11"/>
      <c r="B85" s="12" t="s">
        <v>0</v>
      </c>
      <c r="C85" s="11">
        <v>170</v>
      </c>
      <c r="D85" s="11">
        <f>SUM(D83:D84)</f>
        <v>3.9399999999999995</v>
      </c>
      <c r="E85" s="11">
        <f>SUM(E83:E84)</f>
        <v>3.1100000000000003</v>
      </c>
      <c r="F85" s="11">
        <f>SUM(F83:F84)</f>
        <v>26.71</v>
      </c>
      <c r="G85" s="11">
        <f>SUM(G83:G84)</f>
        <v>175.95</v>
      </c>
      <c r="H85" s="11">
        <f>SUM(H83:H84)</f>
        <v>1.08</v>
      </c>
      <c r="I85" s="14"/>
    </row>
    <row r="86" spans="1:9" ht="17.25" customHeight="1">
      <c r="A86" s="11"/>
      <c r="B86" s="12" t="s">
        <v>35</v>
      </c>
      <c r="C86" s="11"/>
      <c r="D86" s="16"/>
      <c r="E86" s="16"/>
      <c r="F86" s="16"/>
      <c r="G86" s="16"/>
      <c r="H86" s="16"/>
      <c r="I86" s="14"/>
    </row>
    <row r="87" spans="1:9" ht="16.5" customHeight="1">
      <c r="A87" s="11">
        <v>1</v>
      </c>
      <c r="B87" s="12" t="s">
        <v>167</v>
      </c>
      <c r="C87" s="49">
        <v>60</v>
      </c>
      <c r="D87" s="49">
        <v>8.87</v>
      </c>
      <c r="E87" s="49">
        <v>1.65</v>
      </c>
      <c r="F87" s="50">
        <v>5.81</v>
      </c>
      <c r="G87" s="51">
        <v>73.55</v>
      </c>
      <c r="H87" s="49">
        <v>0.3</v>
      </c>
      <c r="I87" s="14" t="s">
        <v>36</v>
      </c>
    </row>
    <row r="88" spans="1:9" ht="17.25" customHeight="1">
      <c r="A88" s="11">
        <v>2</v>
      </c>
      <c r="B88" s="12" t="s">
        <v>54</v>
      </c>
      <c r="C88" s="49">
        <v>100</v>
      </c>
      <c r="D88" s="49">
        <v>2.34</v>
      </c>
      <c r="E88" s="49">
        <v>2.5</v>
      </c>
      <c r="F88" s="49">
        <v>13.16</v>
      </c>
      <c r="G88" s="50">
        <v>84.42</v>
      </c>
      <c r="H88" s="49">
        <v>10.75</v>
      </c>
      <c r="I88" s="14" t="s">
        <v>55</v>
      </c>
    </row>
    <row r="89" spans="1:9" ht="17.25" customHeight="1">
      <c r="A89" s="11">
        <v>3</v>
      </c>
      <c r="B89" s="12" t="s">
        <v>58</v>
      </c>
      <c r="C89" s="49">
        <v>150</v>
      </c>
      <c r="D89" s="59">
        <v>0.09</v>
      </c>
      <c r="E89" s="59">
        <v>0.015</v>
      </c>
      <c r="F89" s="59">
        <v>7.72</v>
      </c>
      <c r="G89" s="59">
        <v>30.75</v>
      </c>
      <c r="H89" s="59">
        <v>2.12</v>
      </c>
      <c r="I89" s="14" t="s">
        <v>59</v>
      </c>
    </row>
    <row r="90" spans="1:9" ht="17.25" customHeight="1">
      <c r="A90" s="11">
        <v>4</v>
      </c>
      <c r="B90" s="12" t="s">
        <v>30</v>
      </c>
      <c r="C90" s="53" t="s">
        <v>222</v>
      </c>
      <c r="D90" s="49">
        <v>1.17</v>
      </c>
      <c r="E90" s="49">
        <v>0.13</v>
      </c>
      <c r="F90" s="50">
        <v>7.8</v>
      </c>
      <c r="G90" s="51">
        <v>37.79</v>
      </c>
      <c r="H90" s="49">
        <v>0</v>
      </c>
      <c r="I90" s="14"/>
    </row>
    <row r="91" spans="1:9" ht="19.5" customHeight="1">
      <c r="A91" s="11"/>
      <c r="B91" s="12" t="s">
        <v>0</v>
      </c>
      <c r="C91" s="11">
        <v>325</v>
      </c>
      <c r="D91" s="16">
        <f>SUM(D87:D90)</f>
        <v>12.469999999999999</v>
      </c>
      <c r="E91" s="16">
        <f>SUM(E87:E90)</f>
        <v>4.295</v>
      </c>
      <c r="F91" s="16">
        <f>SUM(F87:F90)</f>
        <v>34.489999999999995</v>
      </c>
      <c r="G91" s="16">
        <f>SUM(G87:G90)</f>
        <v>226.51</v>
      </c>
      <c r="H91" s="16">
        <f>SUM(H87:H90)</f>
        <v>13.170000000000002</v>
      </c>
      <c r="I91" s="14"/>
    </row>
    <row r="92" spans="1:9" ht="17.25" customHeight="1">
      <c r="A92" s="40"/>
      <c r="B92" s="12" t="s">
        <v>115</v>
      </c>
      <c r="C92" s="22">
        <f aca="true" t="shared" si="2" ref="C92:H92">C91+C85+C81+C72+C70</f>
        <v>1452</v>
      </c>
      <c r="D92" s="22">
        <f t="shared" si="2"/>
        <v>49.7</v>
      </c>
      <c r="E92" s="22">
        <f t="shared" si="2"/>
        <v>39.175</v>
      </c>
      <c r="F92" s="22">
        <f t="shared" si="2"/>
        <v>192.8</v>
      </c>
      <c r="G92" s="22">
        <f t="shared" si="2"/>
        <v>1398.1200000000001</v>
      </c>
      <c r="H92" s="22">
        <f t="shared" si="2"/>
        <v>26.63</v>
      </c>
      <c r="I92" s="14"/>
    </row>
    <row r="93" spans="1:9" ht="17.25" customHeight="1">
      <c r="A93" s="6"/>
      <c r="B93" s="66" t="s">
        <v>61</v>
      </c>
      <c r="C93" s="6"/>
      <c r="D93" s="7"/>
      <c r="E93" s="7"/>
      <c r="F93" s="7"/>
      <c r="G93" s="7"/>
      <c r="H93" s="7"/>
      <c r="I93" s="8"/>
    </row>
    <row r="94" spans="1:9" ht="17.25" customHeight="1">
      <c r="A94" s="6"/>
      <c r="B94" s="9" t="s">
        <v>62</v>
      </c>
      <c r="C94" s="6"/>
      <c r="D94" s="7"/>
      <c r="E94" s="7"/>
      <c r="F94" s="7"/>
      <c r="G94" s="7"/>
      <c r="H94" s="7"/>
      <c r="I94" s="27"/>
    </row>
    <row r="95" spans="1:9" ht="17.25" customHeight="1">
      <c r="A95" s="11">
        <v>1</v>
      </c>
      <c r="B95" s="12" t="s">
        <v>40</v>
      </c>
      <c r="C95" s="22" t="s">
        <v>114</v>
      </c>
      <c r="D95" s="11">
        <v>0.07</v>
      </c>
      <c r="E95" s="11">
        <v>5.08</v>
      </c>
      <c r="F95" s="13">
        <v>0.1</v>
      </c>
      <c r="G95" s="9">
        <v>40.3</v>
      </c>
      <c r="H95" s="11">
        <v>0.19</v>
      </c>
      <c r="I95" s="14" t="s">
        <v>41</v>
      </c>
    </row>
    <row r="96" spans="1:9" ht="33" customHeight="1">
      <c r="A96" s="11">
        <v>2</v>
      </c>
      <c r="B96" s="12" t="s">
        <v>272</v>
      </c>
      <c r="C96" s="49" t="s">
        <v>218</v>
      </c>
      <c r="D96" s="55">
        <v>4.27</v>
      </c>
      <c r="E96" s="55">
        <v>4.87</v>
      </c>
      <c r="F96" s="58">
        <v>19.4</v>
      </c>
      <c r="G96" s="51">
        <v>133.55</v>
      </c>
      <c r="H96" s="55">
        <v>2.55</v>
      </c>
      <c r="I96" s="14" t="s">
        <v>15</v>
      </c>
    </row>
    <row r="97" spans="1:9" ht="17.25" customHeight="1">
      <c r="A97" s="11">
        <v>3</v>
      </c>
      <c r="B97" s="12" t="s">
        <v>42</v>
      </c>
      <c r="C97" s="49">
        <v>150</v>
      </c>
      <c r="D97" s="49">
        <v>2.09</v>
      </c>
      <c r="E97" s="49">
        <v>2.39</v>
      </c>
      <c r="F97" s="50">
        <v>14.78</v>
      </c>
      <c r="G97" s="51">
        <v>89.02</v>
      </c>
      <c r="H97" s="49">
        <v>0.07</v>
      </c>
      <c r="I97" s="14" t="s">
        <v>43</v>
      </c>
    </row>
    <row r="98" spans="1:9" ht="17.25" customHeight="1">
      <c r="A98" s="11">
        <v>4</v>
      </c>
      <c r="B98" s="12" t="s">
        <v>19</v>
      </c>
      <c r="C98" s="11">
        <v>20</v>
      </c>
      <c r="D98" s="11">
        <v>1.56</v>
      </c>
      <c r="E98" s="13">
        <v>0.82</v>
      </c>
      <c r="F98" s="11">
        <v>9.1</v>
      </c>
      <c r="G98" s="13">
        <v>50.4</v>
      </c>
      <c r="H98" s="11">
        <v>0.14</v>
      </c>
      <c r="I98" s="14"/>
    </row>
    <row r="99" spans="1:9" ht="15.75" customHeight="1">
      <c r="A99" s="11"/>
      <c r="B99" s="12" t="s">
        <v>0</v>
      </c>
      <c r="C99" s="22" t="s">
        <v>229</v>
      </c>
      <c r="D99" s="11">
        <f>SUM(D95:D98)</f>
        <v>7.99</v>
      </c>
      <c r="E99" s="11">
        <f>SUM(E95:E98)</f>
        <v>13.16</v>
      </c>
      <c r="F99" s="11">
        <f>SUM(F95:F98)</f>
        <v>43.38</v>
      </c>
      <c r="G99" s="11">
        <f>SUM(G95:G98)</f>
        <v>313.27</v>
      </c>
      <c r="H99" s="11">
        <f>SUM(H95:H98)</f>
        <v>2.9499999999999997</v>
      </c>
      <c r="I99" s="14"/>
    </row>
    <row r="100" spans="1:9" ht="17.25" customHeight="1">
      <c r="A100" s="9"/>
      <c r="B100" s="9" t="s">
        <v>21</v>
      </c>
      <c r="C100" s="9"/>
      <c r="D100" s="10"/>
      <c r="E100" s="10"/>
      <c r="F100" s="10"/>
      <c r="G100" s="10"/>
      <c r="H100" s="10"/>
      <c r="I100" s="8"/>
    </row>
    <row r="101" spans="1:9" ht="22.5" customHeight="1">
      <c r="A101" s="11">
        <v>1</v>
      </c>
      <c r="B101" s="12" t="s">
        <v>168</v>
      </c>
      <c r="C101" s="11">
        <v>100</v>
      </c>
      <c r="D101" s="13">
        <v>0.75</v>
      </c>
      <c r="E101" s="11">
        <v>0</v>
      </c>
      <c r="F101" s="13">
        <v>15.15</v>
      </c>
      <c r="G101" s="9">
        <v>64</v>
      </c>
      <c r="H101" s="16">
        <v>3</v>
      </c>
      <c r="I101" s="14" t="s">
        <v>169</v>
      </c>
    </row>
    <row r="102" spans="1:9" ht="17.25" customHeight="1">
      <c r="A102" s="9"/>
      <c r="B102" s="9" t="s">
        <v>63</v>
      </c>
      <c r="C102" s="9"/>
      <c r="D102" s="10"/>
      <c r="E102" s="10"/>
      <c r="F102" s="10"/>
      <c r="G102" s="10"/>
      <c r="H102" s="10"/>
      <c r="I102" s="8"/>
    </row>
    <row r="103" spans="1:11" ht="30.75" customHeight="1">
      <c r="A103" s="11">
        <v>1</v>
      </c>
      <c r="B103" s="12" t="s">
        <v>251</v>
      </c>
      <c r="C103" s="11">
        <v>30</v>
      </c>
      <c r="D103" s="9">
        <v>0.38</v>
      </c>
      <c r="E103" s="11">
        <v>0.03</v>
      </c>
      <c r="F103" s="11">
        <v>3.18</v>
      </c>
      <c r="G103" s="11">
        <v>14.55</v>
      </c>
      <c r="H103" s="11">
        <v>1.44</v>
      </c>
      <c r="I103" s="14"/>
      <c r="J103" s="17"/>
      <c r="K103" s="17"/>
    </row>
    <row r="104" spans="1:9" ht="30" customHeight="1">
      <c r="A104" s="11">
        <v>2</v>
      </c>
      <c r="B104" s="12" t="s">
        <v>171</v>
      </c>
      <c r="C104" s="11" t="s">
        <v>220</v>
      </c>
      <c r="D104" s="18">
        <v>3.5</v>
      </c>
      <c r="E104" s="18">
        <v>6.66</v>
      </c>
      <c r="F104" s="18">
        <v>5.94</v>
      </c>
      <c r="G104" s="18">
        <v>102</v>
      </c>
      <c r="H104" s="18">
        <v>0.82</v>
      </c>
      <c r="I104" s="14" t="s">
        <v>170</v>
      </c>
    </row>
    <row r="105" spans="1:9" ht="17.25" customHeight="1">
      <c r="A105" s="11">
        <v>3</v>
      </c>
      <c r="B105" s="12" t="s">
        <v>77</v>
      </c>
      <c r="C105" s="49" t="s">
        <v>230</v>
      </c>
      <c r="D105" s="59">
        <v>12.49</v>
      </c>
      <c r="E105" s="59">
        <v>10.05</v>
      </c>
      <c r="F105" s="59">
        <v>3.21</v>
      </c>
      <c r="G105" s="59">
        <v>153.09</v>
      </c>
      <c r="H105" s="59">
        <v>0.49</v>
      </c>
      <c r="I105" s="14" t="s">
        <v>78</v>
      </c>
    </row>
    <row r="106" spans="1:9" ht="17.25" customHeight="1">
      <c r="A106" s="11">
        <v>4</v>
      </c>
      <c r="B106" s="12" t="s">
        <v>103</v>
      </c>
      <c r="C106" s="11">
        <v>100</v>
      </c>
      <c r="D106" s="11">
        <v>3.68</v>
      </c>
      <c r="E106" s="11">
        <v>3.01</v>
      </c>
      <c r="F106" s="13">
        <v>17.63</v>
      </c>
      <c r="G106" s="9">
        <v>112</v>
      </c>
      <c r="H106" s="11">
        <v>0</v>
      </c>
      <c r="I106" s="14" t="s">
        <v>104</v>
      </c>
    </row>
    <row r="107" spans="1:9" ht="17.25" customHeight="1">
      <c r="A107" s="11">
        <v>5</v>
      </c>
      <c r="B107" s="12" t="s">
        <v>256</v>
      </c>
      <c r="C107" s="11">
        <v>150</v>
      </c>
      <c r="D107" s="23">
        <v>0.42</v>
      </c>
      <c r="E107" s="23">
        <v>0</v>
      </c>
      <c r="F107" s="23">
        <v>20.9</v>
      </c>
      <c r="G107" s="23">
        <v>60</v>
      </c>
      <c r="H107" s="23">
        <v>0.2</v>
      </c>
      <c r="I107" s="14"/>
    </row>
    <row r="108" spans="1:9" ht="17.25" customHeight="1">
      <c r="A108" s="11">
        <v>6</v>
      </c>
      <c r="B108" s="12" t="s">
        <v>30</v>
      </c>
      <c r="C108" s="53" t="s">
        <v>222</v>
      </c>
      <c r="D108" s="49">
        <v>1.17</v>
      </c>
      <c r="E108" s="49">
        <v>0.13</v>
      </c>
      <c r="F108" s="50">
        <v>7.8</v>
      </c>
      <c r="G108" s="51">
        <v>37.79</v>
      </c>
      <c r="H108" s="49">
        <v>0</v>
      </c>
      <c r="I108" s="14"/>
    </row>
    <row r="109" spans="1:9" ht="17.25" customHeight="1">
      <c r="A109" s="11">
        <v>7</v>
      </c>
      <c r="B109" s="12" t="s">
        <v>31</v>
      </c>
      <c r="C109" s="49">
        <v>20</v>
      </c>
      <c r="D109" s="49">
        <v>1.32</v>
      </c>
      <c r="E109" s="50">
        <v>0.22</v>
      </c>
      <c r="F109" s="49">
        <v>8.2</v>
      </c>
      <c r="G109" s="50">
        <v>41.2</v>
      </c>
      <c r="H109" s="49">
        <v>0.19</v>
      </c>
      <c r="I109" s="14"/>
    </row>
    <row r="110" spans="1:9" ht="17.25" customHeight="1">
      <c r="A110" s="11"/>
      <c r="B110" s="12" t="s">
        <v>0</v>
      </c>
      <c r="C110" s="11">
        <v>565</v>
      </c>
      <c r="D110" s="16">
        <f>SUM(D103:D109)</f>
        <v>22.96</v>
      </c>
      <c r="E110" s="16">
        <f>SUM(E103:E109)</f>
        <v>20.099999999999998</v>
      </c>
      <c r="F110" s="16">
        <f>SUM(F103:F109)</f>
        <v>66.86</v>
      </c>
      <c r="G110" s="16">
        <f>SUM(G103:G109)</f>
        <v>520.63</v>
      </c>
      <c r="H110" s="16">
        <f>SUM(H103:H109)</f>
        <v>3.14</v>
      </c>
      <c r="I110" s="14"/>
    </row>
    <row r="111" spans="1:9" ht="17.25" customHeight="1">
      <c r="A111" s="9"/>
      <c r="B111" s="9" t="s">
        <v>32</v>
      </c>
      <c r="C111" s="9"/>
      <c r="D111" s="10"/>
      <c r="E111" s="10"/>
      <c r="F111" s="10"/>
      <c r="G111" s="10"/>
      <c r="H111" s="10"/>
      <c r="I111" s="8"/>
    </row>
    <row r="112" spans="1:9" ht="17.25" customHeight="1">
      <c r="A112" s="11">
        <v>1</v>
      </c>
      <c r="B112" s="12" t="s">
        <v>164</v>
      </c>
      <c r="C112" s="49">
        <v>135</v>
      </c>
      <c r="D112" s="49">
        <v>2.78</v>
      </c>
      <c r="E112" s="49">
        <v>1.8</v>
      </c>
      <c r="F112" s="50">
        <v>5.53</v>
      </c>
      <c r="G112" s="51">
        <v>75.95</v>
      </c>
      <c r="H112" s="50">
        <v>1.08</v>
      </c>
      <c r="I112" s="14" t="s">
        <v>33</v>
      </c>
    </row>
    <row r="113" spans="1:9" ht="17.25" customHeight="1">
      <c r="A113" s="11">
        <v>2</v>
      </c>
      <c r="B113" s="12" t="s">
        <v>257</v>
      </c>
      <c r="C113" s="11">
        <v>40</v>
      </c>
      <c r="D113" s="11">
        <v>2.47</v>
      </c>
      <c r="E113" s="11">
        <v>1.5</v>
      </c>
      <c r="F113" s="13">
        <v>24.2</v>
      </c>
      <c r="G113" s="9">
        <v>114.3</v>
      </c>
      <c r="H113" s="11">
        <v>0</v>
      </c>
      <c r="I113" s="14"/>
    </row>
    <row r="114" spans="1:9" ht="17.25" customHeight="1">
      <c r="A114" s="11"/>
      <c r="B114" s="12" t="s">
        <v>0</v>
      </c>
      <c r="C114" s="11">
        <v>175</v>
      </c>
      <c r="D114" s="11">
        <f>SUM(D112:D113)</f>
        <v>5.25</v>
      </c>
      <c r="E114" s="11">
        <f>SUM(E112:E113)</f>
        <v>3.3</v>
      </c>
      <c r="F114" s="11">
        <f>SUM(F112:F113)</f>
        <v>29.73</v>
      </c>
      <c r="G114" s="11">
        <f>SUM(G112:G113)</f>
        <v>190.25</v>
      </c>
      <c r="H114" s="11">
        <f>SUM(H112:H113)</f>
        <v>1.08</v>
      </c>
      <c r="I114" s="14"/>
    </row>
    <row r="115" spans="1:9" ht="17.25" customHeight="1">
      <c r="A115" s="9"/>
      <c r="B115" s="9" t="s">
        <v>35</v>
      </c>
      <c r="C115" s="9"/>
      <c r="D115" s="10"/>
      <c r="E115" s="10"/>
      <c r="F115" s="10"/>
      <c r="G115" s="10"/>
      <c r="H115" s="10"/>
      <c r="I115" s="8"/>
    </row>
    <row r="116" spans="1:9" ht="18.75" customHeight="1">
      <c r="A116" s="11">
        <v>1</v>
      </c>
      <c r="B116" s="12" t="s">
        <v>46</v>
      </c>
      <c r="C116" s="11">
        <v>150</v>
      </c>
      <c r="D116" s="49">
        <v>3.72</v>
      </c>
      <c r="E116" s="49">
        <v>14.87</v>
      </c>
      <c r="F116" s="49">
        <v>22.57</v>
      </c>
      <c r="G116" s="49">
        <v>238.99</v>
      </c>
      <c r="H116" s="49">
        <v>16.67</v>
      </c>
      <c r="I116" s="14" t="s">
        <v>47</v>
      </c>
    </row>
    <row r="117" spans="1:9" ht="17.25" customHeight="1">
      <c r="A117" s="11">
        <v>2</v>
      </c>
      <c r="B117" s="12" t="s">
        <v>56</v>
      </c>
      <c r="C117" s="49">
        <v>150</v>
      </c>
      <c r="D117" s="49">
        <v>0.23</v>
      </c>
      <c r="E117" s="50">
        <v>0</v>
      </c>
      <c r="F117" s="49">
        <v>16.9</v>
      </c>
      <c r="G117" s="50">
        <v>68.98</v>
      </c>
      <c r="H117" s="49">
        <v>0.48</v>
      </c>
      <c r="I117" s="14" t="s">
        <v>57</v>
      </c>
    </row>
    <row r="118" spans="1:9" ht="17.25" customHeight="1">
      <c r="A118" s="11">
        <v>3</v>
      </c>
      <c r="B118" s="12" t="s">
        <v>30</v>
      </c>
      <c r="C118" s="53" t="s">
        <v>222</v>
      </c>
      <c r="D118" s="49">
        <v>1.17</v>
      </c>
      <c r="E118" s="49">
        <v>0.13</v>
      </c>
      <c r="F118" s="50">
        <v>7.8</v>
      </c>
      <c r="G118" s="51">
        <v>37.79</v>
      </c>
      <c r="H118" s="49">
        <v>0</v>
      </c>
      <c r="I118" s="14"/>
    </row>
    <row r="119" spans="1:9" ht="17.25" customHeight="1">
      <c r="A119" s="11">
        <v>4</v>
      </c>
      <c r="B119" s="12" t="s">
        <v>31</v>
      </c>
      <c r="C119" s="49">
        <v>20</v>
      </c>
      <c r="D119" s="49">
        <v>1.32</v>
      </c>
      <c r="E119" s="50">
        <v>0.22</v>
      </c>
      <c r="F119" s="49">
        <v>8.2</v>
      </c>
      <c r="G119" s="50">
        <v>41.2</v>
      </c>
      <c r="H119" s="49">
        <v>0.19</v>
      </c>
      <c r="I119" s="14"/>
    </row>
    <row r="120" spans="1:9" ht="13.5" customHeight="1">
      <c r="A120" s="11"/>
      <c r="B120" s="12" t="s">
        <v>0</v>
      </c>
      <c r="C120" s="11">
        <v>310</v>
      </c>
      <c r="D120" s="16">
        <f>SUM(D116:D119)</f>
        <v>6.44</v>
      </c>
      <c r="E120" s="16">
        <f>SUM(E116:E119)</f>
        <v>15.22</v>
      </c>
      <c r="F120" s="16">
        <f>SUM(F116:F119)</f>
        <v>55.47</v>
      </c>
      <c r="G120" s="16">
        <f>SUM(G116:G119)</f>
        <v>386.96000000000004</v>
      </c>
      <c r="H120" s="16">
        <f>SUM(H116:H119)</f>
        <v>17.340000000000003</v>
      </c>
      <c r="I120" s="14"/>
    </row>
    <row r="121" spans="1:9" ht="15.75" customHeight="1">
      <c r="A121" s="40"/>
      <c r="B121" s="60" t="s">
        <v>115</v>
      </c>
      <c r="C121" s="16">
        <f>C99+C101+C110+C114+C120</f>
        <v>1479</v>
      </c>
      <c r="D121" s="16">
        <f>D99+D101+D110+D114+D120</f>
        <v>43.39</v>
      </c>
      <c r="E121" s="16">
        <f>E99+E101+E110+E114+E120</f>
        <v>51.779999999999994</v>
      </c>
      <c r="F121" s="16">
        <f>F99+F101+F110+F114+F120</f>
        <v>210.59</v>
      </c>
      <c r="G121" s="16">
        <f>G99+G101+G110+G114+G120</f>
        <v>1475.1100000000001</v>
      </c>
      <c r="H121" s="16">
        <f>H99+H101+H110+H114+H120</f>
        <v>27.510000000000005</v>
      </c>
      <c r="I121" s="14"/>
    </row>
    <row r="122" spans="1:9" ht="17.25" customHeight="1">
      <c r="A122" s="9"/>
      <c r="B122" s="66" t="s">
        <v>68</v>
      </c>
      <c r="C122" s="9"/>
      <c r="D122" s="20"/>
      <c r="E122" s="20"/>
      <c r="F122" s="20"/>
      <c r="G122" s="20"/>
      <c r="H122" s="20"/>
      <c r="I122" s="8"/>
    </row>
    <row r="123" spans="1:9" ht="17.25" customHeight="1">
      <c r="A123" s="11"/>
      <c r="B123" s="12" t="s">
        <v>12</v>
      </c>
      <c r="C123" s="11"/>
      <c r="D123" s="16"/>
      <c r="E123" s="16"/>
      <c r="F123" s="16"/>
      <c r="G123" s="16"/>
      <c r="H123" s="16"/>
      <c r="I123" s="14"/>
    </row>
    <row r="124" spans="1:9" ht="17.25" customHeight="1">
      <c r="A124" s="11">
        <v>1</v>
      </c>
      <c r="B124" s="12" t="s">
        <v>13</v>
      </c>
      <c r="C124" s="49">
        <v>7</v>
      </c>
      <c r="D124" s="49">
        <v>1.65</v>
      </c>
      <c r="E124" s="49">
        <v>2.16</v>
      </c>
      <c r="F124" s="50">
        <v>0</v>
      </c>
      <c r="G124" s="51">
        <v>26.6</v>
      </c>
      <c r="H124" s="49">
        <v>0.14</v>
      </c>
      <c r="I124" s="14" t="s">
        <v>14</v>
      </c>
    </row>
    <row r="125" spans="1:9" ht="28.5" customHeight="1">
      <c r="A125" s="11">
        <v>2</v>
      </c>
      <c r="B125" s="12" t="s">
        <v>258</v>
      </c>
      <c r="C125" s="11" t="s">
        <v>218</v>
      </c>
      <c r="D125" s="11">
        <v>2.12</v>
      </c>
      <c r="E125" s="11">
        <v>3.89</v>
      </c>
      <c r="F125" s="13">
        <v>26.86</v>
      </c>
      <c r="G125" s="9">
        <v>151</v>
      </c>
      <c r="H125" s="11">
        <v>0</v>
      </c>
      <c r="I125" s="14" t="s">
        <v>15</v>
      </c>
    </row>
    <row r="126" spans="1:9" ht="17.25" customHeight="1">
      <c r="A126" s="11">
        <v>3</v>
      </c>
      <c r="B126" s="12" t="s">
        <v>58</v>
      </c>
      <c r="C126" s="49">
        <v>150</v>
      </c>
      <c r="D126" s="59">
        <v>0.09</v>
      </c>
      <c r="E126" s="59">
        <v>0.015</v>
      </c>
      <c r="F126" s="59">
        <v>7.72</v>
      </c>
      <c r="G126" s="59">
        <v>30.75</v>
      </c>
      <c r="H126" s="59">
        <v>2.12</v>
      </c>
      <c r="I126" s="14" t="s">
        <v>59</v>
      </c>
    </row>
    <row r="127" spans="1:9" ht="17.25" customHeight="1">
      <c r="A127" s="11">
        <v>4</v>
      </c>
      <c r="B127" s="12" t="s">
        <v>19</v>
      </c>
      <c r="C127" s="11">
        <v>20</v>
      </c>
      <c r="D127" s="11">
        <v>1.56</v>
      </c>
      <c r="E127" s="13">
        <v>0.82</v>
      </c>
      <c r="F127" s="11">
        <v>9.1</v>
      </c>
      <c r="G127" s="13">
        <v>50.4</v>
      </c>
      <c r="H127" s="11">
        <v>0.14</v>
      </c>
      <c r="I127" s="14"/>
    </row>
    <row r="128" spans="1:9" ht="17.25" customHeight="1">
      <c r="A128" s="11"/>
      <c r="B128" s="12" t="s">
        <v>0</v>
      </c>
      <c r="C128" s="22" t="s">
        <v>219</v>
      </c>
      <c r="D128" s="11">
        <f>SUM(D124:D127)</f>
        <v>5.42</v>
      </c>
      <c r="E128" s="11">
        <f>SUM(E124:E127)</f>
        <v>6.885000000000001</v>
      </c>
      <c r="F128" s="11">
        <f>SUM(F124:F127)</f>
        <v>43.68</v>
      </c>
      <c r="G128" s="11">
        <f>SUM(G124:G127)</f>
        <v>258.75</v>
      </c>
      <c r="H128" s="11">
        <f>SUM(H124:H127)</f>
        <v>2.4000000000000004</v>
      </c>
      <c r="I128" s="14"/>
    </row>
    <row r="129" spans="1:9" ht="17.25" customHeight="1">
      <c r="A129" s="11"/>
      <c r="B129" s="12" t="s">
        <v>21</v>
      </c>
      <c r="C129" s="11"/>
      <c r="D129" s="11"/>
      <c r="E129" s="11"/>
      <c r="F129" s="11"/>
      <c r="G129" s="11"/>
      <c r="H129" s="11"/>
      <c r="I129" s="14"/>
    </row>
    <row r="130" spans="1:9" ht="17.25" customHeight="1">
      <c r="A130" s="11">
        <v>1</v>
      </c>
      <c r="B130" s="12" t="s">
        <v>177</v>
      </c>
      <c r="C130" s="11">
        <v>100</v>
      </c>
      <c r="D130" s="13">
        <v>0.75</v>
      </c>
      <c r="E130" s="11">
        <v>0</v>
      </c>
      <c r="F130" s="13">
        <v>15.15</v>
      </c>
      <c r="G130" s="9">
        <v>64</v>
      </c>
      <c r="H130" s="16">
        <v>3</v>
      </c>
      <c r="I130" s="14" t="s">
        <v>169</v>
      </c>
    </row>
    <row r="131" spans="1:9" ht="17.25" customHeight="1">
      <c r="A131" s="11"/>
      <c r="B131" s="12" t="s">
        <v>44</v>
      </c>
      <c r="C131" s="11"/>
      <c r="D131" s="16"/>
      <c r="E131" s="16"/>
      <c r="F131" s="16"/>
      <c r="G131" s="16"/>
      <c r="H131" s="16"/>
      <c r="I131" s="14"/>
    </row>
    <row r="132" spans="1:11" ht="19.5" customHeight="1">
      <c r="A132" s="11">
        <v>1</v>
      </c>
      <c r="B132" s="12" t="s">
        <v>259</v>
      </c>
      <c r="C132" s="11">
        <v>30</v>
      </c>
      <c r="D132" s="9">
        <v>0.75</v>
      </c>
      <c r="E132" s="11">
        <v>1.89</v>
      </c>
      <c r="F132" s="11">
        <v>3.68</v>
      </c>
      <c r="G132" s="11">
        <v>34.8</v>
      </c>
      <c r="H132" s="11">
        <v>4.43</v>
      </c>
      <c r="I132" s="14"/>
      <c r="J132" s="17"/>
      <c r="K132" s="17"/>
    </row>
    <row r="133" spans="1:9" ht="32.25" customHeight="1">
      <c r="A133" s="9">
        <v>2</v>
      </c>
      <c r="B133" s="12" t="s">
        <v>70</v>
      </c>
      <c r="C133" s="11" t="s">
        <v>238</v>
      </c>
      <c r="D133" s="49">
        <v>1.16</v>
      </c>
      <c r="E133" s="49">
        <v>3.52</v>
      </c>
      <c r="F133" s="50">
        <v>7.55</v>
      </c>
      <c r="G133" s="51">
        <v>69.14</v>
      </c>
      <c r="H133" s="49">
        <v>7.2</v>
      </c>
      <c r="I133" s="14" t="s">
        <v>71</v>
      </c>
    </row>
    <row r="134" spans="1:9" ht="21" customHeight="1">
      <c r="A134" s="9">
        <v>3</v>
      </c>
      <c r="B134" s="12" t="s">
        <v>174</v>
      </c>
      <c r="C134" s="11" t="s">
        <v>231</v>
      </c>
      <c r="D134" s="16">
        <v>7.33</v>
      </c>
      <c r="E134" s="16">
        <v>8.33</v>
      </c>
      <c r="F134" s="16">
        <v>7.75</v>
      </c>
      <c r="G134" s="16">
        <v>135</v>
      </c>
      <c r="H134" s="16">
        <v>2.83</v>
      </c>
      <c r="I134" s="14" t="s">
        <v>57</v>
      </c>
    </row>
    <row r="135" spans="1:9" ht="21" customHeight="1">
      <c r="A135" s="9">
        <v>4</v>
      </c>
      <c r="B135" s="12" t="s">
        <v>96</v>
      </c>
      <c r="C135" s="49">
        <v>100</v>
      </c>
      <c r="D135" s="49">
        <v>1.9</v>
      </c>
      <c r="E135" s="49">
        <v>3.07</v>
      </c>
      <c r="F135" s="50">
        <v>10.58</v>
      </c>
      <c r="G135" s="51">
        <v>83</v>
      </c>
      <c r="H135" s="49">
        <v>10.76</v>
      </c>
      <c r="I135" s="14" t="s">
        <v>97</v>
      </c>
    </row>
    <row r="136" spans="1:9" ht="17.25" customHeight="1">
      <c r="A136" s="9">
        <v>5</v>
      </c>
      <c r="B136" s="12" t="s">
        <v>202</v>
      </c>
      <c r="C136" s="11">
        <v>150</v>
      </c>
      <c r="D136" s="23">
        <v>0.3</v>
      </c>
      <c r="E136" s="23">
        <v>0.08</v>
      </c>
      <c r="F136" s="23">
        <v>9</v>
      </c>
      <c r="G136" s="23">
        <v>38.3</v>
      </c>
      <c r="H136" s="23">
        <v>5.4</v>
      </c>
      <c r="I136" s="14" t="s">
        <v>57</v>
      </c>
    </row>
    <row r="137" spans="1:9" ht="17.25" customHeight="1">
      <c r="A137" s="9">
        <v>6</v>
      </c>
      <c r="B137" s="12" t="s">
        <v>30</v>
      </c>
      <c r="C137" s="53" t="s">
        <v>222</v>
      </c>
      <c r="D137" s="49">
        <v>1.17</v>
      </c>
      <c r="E137" s="49">
        <v>0.13</v>
      </c>
      <c r="F137" s="50">
        <v>7.8</v>
      </c>
      <c r="G137" s="51">
        <v>37.79</v>
      </c>
      <c r="H137" s="49">
        <v>0</v>
      </c>
      <c r="I137" s="14"/>
    </row>
    <row r="138" spans="1:9" ht="17.25" customHeight="1">
      <c r="A138" s="9">
        <v>7</v>
      </c>
      <c r="B138" s="12" t="s">
        <v>31</v>
      </c>
      <c r="C138" s="49">
        <v>20</v>
      </c>
      <c r="D138" s="49">
        <v>1.32</v>
      </c>
      <c r="E138" s="50">
        <v>0.22</v>
      </c>
      <c r="F138" s="49">
        <v>8.2</v>
      </c>
      <c r="G138" s="50">
        <v>41.2</v>
      </c>
      <c r="H138" s="49">
        <v>0.19</v>
      </c>
      <c r="I138" s="14"/>
    </row>
    <row r="139" spans="1:9" ht="17.25" customHeight="1">
      <c r="A139" s="11"/>
      <c r="B139" s="12" t="s">
        <v>0</v>
      </c>
      <c r="C139" s="11">
        <v>560</v>
      </c>
      <c r="D139" s="16">
        <f>SUM(D132:D138)</f>
        <v>13.930000000000001</v>
      </c>
      <c r="E139" s="16">
        <f>SUM(E132:E138)</f>
        <v>17.239999999999995</v>
      </c>
      <c r="F139" s="16">
        <f>SUM(F132:F138)</f>
        <v>54.56</v>
      </c>
      <c r="G139" s="16">
        <f>SUM(G132:G138)</f>
        <v>439.23</v>
      </c>
      <c r="H139" s="16">
        <f>SUM(H132:H138)</f>
        <v>30.81</v>
      </c>
      <c r="I139" s="14"/>
    </row>
    <row r="140" spans="1:9" ht="17.25" customHeight="1">
      <c r="A140" s="9"/>
      <c r="B140" s="9" t="s">
        <v>32</v>
      </c>
      <c r="C140" s="9"/>
      <c r="D140" s="10"/>
      <c r="E140" s="10"/>
      <c r="F140" s="10"/>
      <c r="G140" s="10"/>
      <c r="H140" s="10"/>
      <c r="I140" s="8"/>
    </row>
    <row r="141" spans="1:9" ht="17.25" customHeight="1">
      <c r="A141" s="11">
        <v>1</v>
      </c>
      <c r="B141" s="12" t="s">
        <v>164</v>
      </c>
      <c r="C141" s="49">
        <v>135</v>
      </c>
      <c r="D141" s="49">
        <v>2.78</v>
      </c>
      <c r="E141" s="49">
        <v>1.8</v>
      </c>
      <c r="F141" s="50">
        <v>5.53</v>
      </c>
      <c r="G141" s="51">
        <v>75.95</v>
      </c>
      <c r="H141" s="50">
        <v>1.08</v>
      </c>
      <c r="I141" s="14" t="s">
        <v>33</v>
      </c>
    </row>
    <row r="142" spans="1:9" ht="17.25" customHeight="1">
      <c r="A142" s="11">
        <v>2</v>
      </c>
      <c r="B142" s="12" t="s">
        <v>72</v>
      </c>
      <c r="C142" s="11">
        <v>25</v>
      </c>
      <c r="D142" s="11">
        <v>0.1</v>
      </c>
      <c r="E142" s="11">
        <v>3.95</v>
      </c>
      <c r="F142" s="11">
        <v>10.7</v>
      </c>
      <c r="G142" s="11">
        <v>40</v>
      </c>
      <c r="H142" s="11">
        <v>0.06</v>
      </c>
      <c r="I142" s="14"/>
    </row>
    <row r="143" spans="1:9" ht="17.25" customHeight="1">
      <c r="A143" s="11"/>
      <c r="B143" s="12" t="s">
        <v>0</v>
      </c>
      <c r="C143" s="11">
        <v>160</v>
      </c>
      <c r="D143" s="11">
        <f>SUM(D141:D142)</f>
        <v>2.88</v>
      </c>
      <c r="E143" s="11">
        <f>SUM(E141:E142)</f>
        <v>5.75</v>
      </c>
      <c r="F143" s="11">
        <f>SUM(F141:F142)</f>
        <v>16.23</v>
      </c>
      <c r="G143" s="11">
        <f>SUM(G141:G142)</f>
        <v>115.95</v>
      </c>
      <c r="H143" s="11">
        <f>SUM(H141:H142)</f>
        <v>1.1400000000000001</v>
      </c>
      <c r="I143" s="14"/>
    </row>
    <row r="144" spans="1:9" ht="17.25" customHeight="1">
      <c r="A144" s="6"/>
      <c r="B144" s="9" t="s">
        <v>35</v>
      </c>
      <c r="C144" s="6"/>
      <c r="D144" s="7"/>
      <c r="E144" s="7"/>
      <c r="F144" s="7"/>
      <c r="G144" s="7"/>
      <c r="H144" s="7"/>
      <c r="I144" s="8"/>
    </row>
    <row r="145" spans="1:11" ht="17.25" customHeight="1">
      <c r="A145" s="11">
        <v>1</v>
      </c>
      <c r="B145" s="12" t="s">
        <v>244</v>
      </c>
      <c r="C145" s="11">
        <v>40</v>
      </c>
      <c r="D145" s="51">
        <v>0.9</v>
      </c>
      <c r="E145" s="49">
        <v>2.99</v>
      </c>
      <c r="F145" s="49">
        <v>5.07</v>
      </c>
      <c r="G145" s="49">
        <v>51.48</v>
      </c>
      <c r="H145" s="49">
        <v>8.28</v>
      </c>
      <c r="I145" s="14"/>
      <c r="J145" s="17"/>
      <c r="K145" s="17"/>
    </row>
    <row r="146" spans="1:11" ht="17.25" customHeight="1">
      <c r="A146" s="11">
        <v>2</v>
      </c>
      <c r="B146" s="12" t="s">
        <v>175</v>
      </c>
      <c r="C146" s="11">
        <v>60</v>
      </c>
      <c r="D146" s="9">
        <v>6.52</v>
      </c>
      <c r="E146" s="11">
        <v>2.9</v>
      </c>
      <c r="F146" s="11">
        <v>1.92</v>
      </c>
      <c r="G146" s="11">
        <v>77</v>
      </c>
      <c r="H146" s="11">
        <v>0.62</v>
      </c>
      <c r="I146" s="14" t="s">
        <v>176</v>
      </c>
      <c r="J146" s="17"/>
      <c r="K146" s="17"/>
    </row>
    <row r="147" spans="1:9" ht="17.25" customHeight="1">
      <c r="A147" s="11">
        <v>3</v>
      </c>
      <c r="B147" s="12" t="s">
        <v>260</v>
      </c>
      <c r="C147" s="49">
        <v>150</v>
      </c>
      <c r="D147" s="49">
        <v>3.14</v>
      </c>
      <c r="E147" s="49">
        <v>2.79</v>
      </c>
      <c r="F147" s="49">
        <v>22.65</v>
      </c>
      <c r="G147" s="50">
        <v>128.55</v>
      </c>
      <c r="H147" s="49">
        <v>1.12</v>
      </c>
      <c r="I147" s="14"/>
    </row>
    <row r="148" spans="1:9" ht="17.25" customHeight="1">
      <c r="A148" s="11">
        <v>4</v>
      </c>
      <c r="B148" s="12" t="s">
        <v>30</v>
      </c>
      <c r="C148" s="53" t="s">
        <v>222</v>
      </c>
      <c r="D148" s="49">
        <v>1.17</v>
      </c>
      <c r="E148" s="49">
        <v>0.13</v>
      </c>
      <c r="F148" s="50">
        <v>7.8</v>
      </c>
      <c r="G148" s="51">
        <v>37.79</v>
      </c>
      <c r="H148" s="49">
        <v>0</v>
      </c>
      <c r="I148" s="14"/>
    </row>
    <row r="149" spans="1:9" ht="17.25" customHeight="1">
      <c r="A149" s="11">
        <v>5</v>
      </c>
      <c r="B149" s="12" t="s">
        <v>22</v>
      </c>
      <c r="C149" s="11">
        <v>50</v>
      </c>
      <c r="D149" s="11">
        <v>0.3</v>
      </c>
      <c r="E149" s="11">
        <v>0</v>
      </c>
      <c r="F149" s="11">
        <v>4.96</v>
      </c>
      <c r="G149" s="9">
        <v>22</v>
      </c>
      <c r="H149" s="11">
        <v>5</v>
      </c>
      <c r="I149" s="14" t="s">
        <v>23</v>
      </c>
    </row>
    <row r="150" spans="1:9" ht="19.5" customHeight="1">
      <c r="A150" s="11"/>
      <c r="B150" s="12" t="s">
        <v>0</v>
      </c>
      <c r="C150" s="11">
        <v>315</v>
      </c>
      <c r="D150" s="16">
        <f>SUM(D145:D149)</f>
        <v>12.030000000000001</v>
      </c>
      <c r="E150" s="16">
        <f>SUM(E145:E149)</f>
        <v>8.81</v>
      </c>
      <c r="F150" s="16">
        <f>SUM(F145:F149)</f>
        <v>42.4</v>
      </c>
      <c r="G150" s="16">
        <f>SUM(G145:G149)</f>
        <v>316.82</v>
      </c>
      <c r="H150" s="16">
        <f>SUM(H145:H149)</f>
        <v>15.02</v>
      </c>
      <c r="I150" s="16"/>
    </row>
    <row r="151" spans="1:9" ht="21" customHeight="1">
      <c r="A151" s="9"/>
      <c r="B151" s="12" t="s">
        <v>115</v>
      </c>
      <c r="C151" s="57">
        <f aca="true" t="shared" si="3" ref="C151:H151">C128+C130+C139+C143+C150</f>
        <v>1466</v>
      </c>
      <c r="D151" s="57">
        <f t="shared" si="3"/>
        <v>35.010000000000005</v>
      </c>
      <c r="E151" s="57">
        <f t="shared" si="3"/>
        <v>38.684999999999995</v>
      </c>
      <c r="F151" s="57">
        <f t="shared" si="3"/>
        <v>172.02</v>
      </c>
      <c r="G151" s="57">
        <f t="shared" si="3"/>
        <v>1194.75</v>
      </c>
      <c r="H151" s="57">
        <f t="shared" si="3"/>
        <v>52.370000000000005</v>
      </c>
      <c r="I151" s="14"/>
    </row>
    <row r="152" spans="1:9" ht="17.25" customHeight="1" hidden="1">
      <c r="A152" s="9"/>
      <c r="B152" s="9" t="s">
        <v>74</v>
      </c>
      <c r="C152" s="9"/>
      <c r="D152" s="10"/>
      <c r="E152" s="10"/>
      <c r="F152" s="10"/>
      <c r="G152" s="10"/>
      <c r="H152" s="10"/>
      <c r="I152" s="8"/>
    </row>
    <row r="153" spans="1:9" ht="18.75" customHeight="1">
      <c r="A153" s="11"/>
      <c r="B153" s="60" t="s">
        <v>74</v>
      </c>
      <c r="C153" s="11"/>
      <c r="D153" s="11"/>
      <c r="E153" s="11"/>
      <c r="F153" s="13"/>
      <c r="G153" s="9"/>
      <c r="H153" s="11"/>
      <c r="I153" s="14"/>
    </row>
    <row r="154" spans="1:9" ht="18" customHeight="1">
      <c r="A154" s="19"/>
      <c r="B154" s="38" t="s">
        <v>12</v>
      </c>
      <c r="C154" s="19"/>
      <c r="D154" s="20"/>
      <c r="E154" s="20"/>
      <c r="F154" s="20"/>
      <c r="G154" s="20"/>
      <c r="H154" s="20"/>
      <c r="I154" s="21"/>
    </row>
    <row r="155" spans="1:9" ht="17.25" customHeight="1">
      <c r="A155" s="11">
        <v>1</v>
      </c>
      <c r="B155" s="12" t="s">
        <v>13</v>
      </c>
      <c r="C155" s="49">
        <v>7</v>
      </c>
      <c r="D155" s="49">
        <v>1.65</v>
      </c>
      <c r="E155" s="49">
        <v>2.16</v>
      </c>
      <c r="F155" s="50">
        <v>0</v>
      </c>
      <c r="G155" s="51">
        <v>26.6</v>
      </c>
      <c r="H155" s="49">
        <v>0.14</v>
      </c>
      <c r="I155" s="14" t="s">
        <v>14</v>
      </c>
    </row>
    <row r="156" spans="1:9" ht="37.5" customHeight="1">
      <c r="A156" s="11">
        <v>2</v>
      </c>
      <c r="B156" s="12" t="s">
        <v>261</v>
      </c>
      <c r="C156" s="49" t="s">
        <v>218</v>
      </c>
      <c r="D156" s="49">
        <v>3.3</v>
      </c>
      <c r="E156" s="49">
        <v>3.05</v>
      </c>
      <c r="F156" s="50">
        <v>23.92</v>
      </c>
      <c r="G156" s="51">
        <v>136.5</v>
      </c>
      <c r="H156" s="49">
        <v>0</v>
      </c>
      <c r="I156" s="14" t="s">
        <v>15</v>
      </c>
    </row>
    <row r="157" spans="1:9" ht="17.25" customHeight="1">
      <c r="A157" s="11">
        <v>3</v>
      </c>
      <c r="B157" s="12" t="s">
        <v>51</v>
      </c>
      <c r="C157" s="50">
        <v>150</v>
      </c>
      <c r="D157" s="49">
        <v>2.83</v>
      </c>
      <c r="E157" s="49">
        <v>2.95</v>
      </c>
      <c r="F157" s="50">
        <v>19.46</v>
      </c>
      <c r="G157" s="51">
        <v>115.44</v>
      </c>
      <c r="H157" s="49">
        <v>0.11</v>
      </c>
      <c r="I157" s="14" t="s">
        <v>52</v>
      </c>
    </row>
    <row r="158" spans="1:9" ht="17.25" customHeight="1">
      <c r="A158" s="11">
        <v>4</v>
      </c>
      <c r="B158" s="12" t="s">
        <v>19</v>
      </c>
      <c r="C158" s="11">
        <v>20</v>
      </c>
      <c r="D158" s="11">
        <v>1.56</v>
      </c>
      <c r="E158" s="13">
        <v>0.82</v>
      </c>
      <c r="F158" s="11">
        <v>9.1</v>
      </c>
      <c r="G158" s="13">
        <v>50.4</v>
      </c>
      <c r="H158" s="11">
        <v>0.14</v>
      </c>
      <c r="I158" s="14"/>
    </row>
    <row r="159" spans="1:9" ht="17.25" customHeight="1">
      <c r="A159" s="11"/>
      <c r="B159" s="12" t="s">
        <v>0</v>
      </c>
      <c r="C159" s="22" t="s">
        <v>219</v>
      </c>
      <c r="D159" s="11">
        <f>SUM(D155:D158)</f>
        <v>9.34</v>
      </c>
      <c r="E159" s="11">
        <f>SUM(E155:E158)</f>
        <v>8.98</v>
      </c>
      <c r="F159" s="11">
        <f>SUM(F155:F158)</f>
        <v>52.480000000000004</v>
      </c>
      <c r="G159" s="11">
        <f>SUM(G155:G158)</f>
        <v>328.93999999999994</v>
      </c>
      <c r="H159" s="11">
        <f>SUM(H155:H158)</f>
        <v>0.39</v>
      </c>
      <c r="I159" s="14"/>
    </row>
    <row r="160" spans="1:9" ht="17.25" customHeight="1">
      <c r="A160" s="11"/>
      <c r="B160" s="12" t="s">
        <v>21</v>
      </c>
      <c r="C160" s="11"/>
      <c r="D160" s="11"/>
      <c r="E160" s="11"/>
      <c r="F160" s="11"/>
      <c r="G160" s="11"/>
      <c r="H160" s="11"/>
      <c r="I160" s="14"/>
    </row>
    <row r="161" spans="1:9" ht="22.5" customHeight="1">
      <c r="A161" s="11">
        <v>1</v>
      </c>
      <c r="B161" s="12" t="s">
        <v>177</v>
      </c>
      <c r="C161" s="11">
        <v>100</v>
      </c>
      <c r="D161" s="13">
        <v>0.75</v>
      </c>
      <c r="E161" s="11">
        <v>0</v>
      </c>
      <c r="F161" s="13">
        <v>15.15</v>
      </c>
      <c r="G161" s="9">
        <v>64</v>
      </c>
      <c r="H161" s="16">
        <v>3</v>
      </c>
      <c r="I161" s="14" t="s">
        <v>169</v>
      </c>
    </row>
    <row r="162" spans="1:9" ht="17.25" customHeight="1">
      <c r="A162" s="9"/>
      <c r="B162" s="12" t="s">
        <v>44</v>
      </c>
      <c r="C162" s="11"/>
      <c r="D162" s="16"/>
      <c r="E162" s="16"/>
      <c r="F162" s="16"/>
      <c r="G162" s="16"/>
      <c r="H162" s="16"/>
      <c r="I162" s="14"/>
    </row>
    <row r="163" spans="1:9" ht="19.5" customHeight="1">
      <c r="A163" s="11">
        <v>1</v>
      </c>
      <c r="B163" s="12" t="s">
        <v>243</v>
      </c>
      <c r="C163" s="11">
        <v>40</v>
      </c>
      <c r="D163" s="11">
        <v>0.57</v>
      </c>
      <c r="E163" s="11">
        <v>2.03</v>
      </c>
      <c r="F163" s="11">
        <v>4.1</v>
      </c>
      <c r="G163" s="13">
        <v>34.36</v>
      </c>
      <c r="H163" s="11">
        <v>1.4</v>
      </c>
      <c r="I163" s="14"/>
    </row>
    <row r="164" spans="1:9" ht="29.25" customHeight="1">
      <c r="A164" s="11">
        <v>2</v>
      </c>
      <c r="B164" s="12" t="s">
        <v>92</v>
      </c>
      <c r="C164" s="49" t="s">
        <v>88</v>
      </c>
      <c r="D164" s="55">
        <v>3.33</v>
      </c>
      <c r="E164" s="55">
        <v>3.21</v>
      </c>
      <c r="F164" s="58">
        <v>9.93</v>
      </c>
      <c r="G164" s="51">
        <v>97.12</v>
      </c>
      <c r="H164" s="55">
        <v>3.54</v>
      </c>
      <c r="I164" s="14" t="s">
        <v>93</v>
      </c>
    </row>
    <row r="165" spans="1:9" ht="17.25" customHeight="1">
      <c r="A165" s="11">
        <v>3</v>
      </c>
      <c r="B165" s="12" t="s">
        <v>178</v>
      </c>
      <c r="C165" s="11" t="s">
        <v>179</v>
      </c>
      <c r="D165" s="12">
        <v>4.23</v>
      </c>
      <c r="E165" s="12">
        <v>4.84</v>
      </c>
      <c r="F165" s="12">
        <v>10.64</v>
      </c>
      <c r="G165" s="12">
        <v>201</v>
      </c>
      <c r="H165" s="12">
        <v>5.28</v>
      </c>
      <c r="I165" s="14" t="s">
        <v>57</v>
      </c>
    </row>
    <row r="166" spans="1:9" ht="17.25" customHeight="1">
      <c r="A166" s="11">
        <v>5</v>
      </c>
      <c r="B166" s="12" t="s">
        <v>85</v>
      </c>
      <c r="C166" s="49">
        <v>150</v>
      </c>
      <c r="D166" s="49">
        <v>0.12</v>
      </c>
      <c r="E166" s="50">
        <v>0</v>
      </c>
      <c r="F166" s="49">
        <v>11.24</v>
      </c>
      <c r="G166" s="50">
        <v>45.48</v>
      </c>
      <c r="H166" s="49">
        <v>0.48</v>
      </c>
      <c r="I166" s="14" t="s">
        <v>86</v>
      </c>
    </row>
    <row r="167" spans="1:9" ht="17.25" customHeight="1">
      <c r="A167" s="9">
        <v>6</v>
      </c>
      <c r="B167" s="12" t="s">
        <v>30</v>
      </c>
      <c r="C167" s="53" t="s">
        <v>222</v>
      </c>
      <c r="D167" s="49">
        <v>1.17</v>
      </c>
      <c r="E167" s="49">
        <v>0.13</v>
      </c>
      <c r="F167" s="50">
        <v>7.8</v>
      </c>
      <c r="G167" s="51">
        <v>37.79</v>
      </c>
      <c r="H167" s="49">
        <v>0</v>
      </c>
      <c r="I167" s="14"/>
    </row>
    <row r="168" spans="1:9" ht="17.25" customHeight="1">
      <c r="A168" s="9">
        <v>7</v>
      </c>
      <c r="B168" s="12" t="s">
        <v>31</v>
      </c>
      <c r="C168" s="49">
        <v>20</v>
      </c>
      <c r="D168" s="49">
        <v>1.32</v>
      </c>
      <c r="E168" s="50">
        <v>0.22</v>
      </c>
      <c r="F168" s="49">
        <v>8.2</v>
      </c>
      <c r="G168" s="50">
        <v>41.2</v>
      </c>
      <c r="H168" s="49">
        <v>0.19</v>
      </c>
      <c r="I168" s="14"/>
    </row>
    <row r="169" spans="1:9" ht="17.25" customHeight="1">
      <c r="A169" s="11"/>
      <c r="B169" s="12" t="s">
        <v>0</v>
      </c>
      <c r="C169" s="11">
        <v>515</v>
      </c>
      <c r="D169" s="16">
        <f>SUM(D163:D168)</f>
        <v>10.74</v>
      </c>
      <c r="E169" s="16">
        <f>SUM(E163:E168)</f>
        <v>10.430000000000001</v>
      </c>
      <c r="F169" s="16">
        <f>SUM(F163:F168)</f>
        <v>51.91</v>
      </c>
      <c r="G169" s="16">
        <f>SUM(G163:G168)</f>
        <v>456.95000000000005</v>
      </c>
      <c r="H169" s="16">
        <f>SUM(H163:H168)</f>
        <v>10.889999999999999</v>
      </c>
      <c r="I169" s="14"/>
    </row>
    <row r="170" spans="1:9" ht="17.25" customHeight="1">
      <c r="A170" s="11"/>
      <c r="B170" s="38" t="s">
        <v>32</v>
      </c>
      <c r="C170" s="19"/>
      <c r="D170" s="20"/>
      <c r="E170" s="20"/>
      <c r="F170" s="20"/>
      <c r="G170" s="20"/>
      <c r="H170" s="20"/>
      <c r="I170" s="21"/>
    </row>
    <row r="171" spans="1:9" ht="17.25" customHeight="1">
      <c r="A171" s="11">
        <v>1</v>
      </c>
      <c r="B171" s="12" t="s">
        <v>164</v>
      </c>
      <c r="C171" s="49">
        <v>135</v>
      </c>
      <c r="D171" s="49">
        <v>2.78</v>
      </c>
      <c r="E171" s="49">
        <v>1.8</v>
      </c>
      <c r="F171" s="50">
        <v>5.53</v>
      </c>
      <c r="G171" s="51">
        <v>75.95</v>
      </c>
      <c r="H171" s="50">
        <v>1.08</v>
      </c>
      <c r="I171" s="14" t="s">
        <v>33</v>
      </c>
    </row>
    <row r="172" spans="1:9" ht="17.25" customHeight="1">
      <c r="A172" s="11">
        <v>2</v>
      </c>
      <c r="B172" s="12" t="s">
        <v>72</v>
      </c>
      <c r="C172" s="49">
        <v>20</v>
      </c>
      <c r="D172" s="49">
        <v>0.52</v>
      </c>
      <c r="E172" s="49">
        <v>2.92</v>
      </c>
      <c r="F172" s="50">
        <v>14.4</v>
      </c>
      <c r="G172" s="51">
        <v>35</v>
      </c>
      <c r="H172" s="49">
        <v>0</v>
      </c>
      <c r="I172" s="14"/>
    </row>
    <row r="173" spans="1:9" ht="17.25" customHeight="1">
      <c r="A173" s="11">
        <v>3</v>
      </c>
      <c r="B173" s="12" t="s">
        <v>22</v>
      </c>
      <c r="C173" s="11">
        <v>50</v>
      </c>
      <c r="D173" s="11">
        <v>0.3</v>
      </c>
      <c r="E173" s="11">
        <v>0</v>
      </c>
      <c r="F173" s="11">
        <v>4.96</v>
      </c>
      <c r="G173" s="9">
        <v>22</v>
      </c>
      <c r="H173" s="11">
        <v>5</v>
      </c>
      <c r="I173" s="14" t="s">
        <v>23</v>
      </c>
    </row>
    <row r="174" spans="1:13" ht="17.25" customHeight="1">
      <c r="A174" s="9"/>
      <c r="B174" s="12" t="s">
        <v>0</v>
      </c>
      <c r="C174" s="11">
        <v>205</v>
      </c>
      <c r="D174" s="11">
        <f>SUM(D171:D173)</f>
        <v>3.5999999999999996</v>
      </c>
      <c r="E174" s="11">
        <f>SUM(E171:E173)</f>
        <v>4.72</v>
      </c>
      <c r="F174" s="11">
        <f>SUM(F171:F173)</f>
        <v>24.89</v>
      </c>
      <c r="G174" s="11">
        <f>SUM(G171:G173)</f>
        <v>132.95</v>
      </c>
      <c r="H174" s="11">
        <f>SUM(H171:H173)</f>
        <v>6.08</v>
      </c>
      <c r="I174" s="14"/>
      <c r="J174" s="17"/>
      <c r="K174" s="17"/>
      <c r="L174" s="17"/>
      <c r="M174" s="17"/>
    </row>
    <row r="175" spans="1:9" ht="17.25" customHeight="1">
      <c r="A175" s="11"/>
      <c r="B175" s="12" t="s">
        <v>35</v>
      </c>
      <c r="C175" s="11"/>
      <c r="D175" s="11"/>
      <c r="E175" s="11"/>
      <c r="F175" s="13"/>
      <c r="G175" s="9"/>
      <c r="H175" s="11"/>
      <c r="I175" s="14"/>
    </row>
    <row r="176" spans="1:9" ht="33" customHeight="1">
      <c r="A176" s="11">
        <v>1</v>
      </c>
      <c r="B176" s="12" t="s">
        <v>277</v>
      </c>
      <c r="C176" s="11">
        <v>75</v>
      </c>
      <c r="D176" s="23">
        <v>8.8</v>
      </c>
      <c r="E176" s="23">
        <v>4.36</v>
      </c>
      <c r="F176" s="23">
        <v>5.83</v>
      </c>
      <c r="G176" s="23">
        <v>98</v>
      </c>
      <c r="H176" s="23">
        <v>0.15</v>
      </c>
      <c r="I176" s="14" t="s">
        <v>180</v>
      </c>
    </row>
    <row r="177" spans="1:9" ht="15" customHeight="1">
      <c r="A177" s="11">
        <v>2</v>
      </c>
      <c r="B177" s="12" t="s">
        <v>27</v>
      </c>
      <c r="C177" s="11">
        <v>100</v>
      </c>
      <c r="D177" s="11">
        <v>2.43</v>
      </c>
      <c r="E177" s="11">
        <v>2.87</v>
      </c>
      <c r="F177" s="13">
        <v>24.5</v>
      </c>
      <c r="G177" s="9">
        <v>133</v>
      </c>
      <c r="H177" s="11">
        <v>0</v>
      </c>
      <c r="I177" s="14" t="s">
        <v>28</v>
      </c>
    </row>
    <row r="178" spans="1:9" ht="17.25" customHeight="1">
      <c r="A178" s="11">
        <v>3</v>
      </c>
      <c r="B178" s="12" t="s">
        <v>17</v>
      </c>
      <c r="C178" s="49">
        <v>150</v>
      </c>
      <c r="D178" s="49">
        <v>2.09</v>
      </c>
      <c r="E178" s="49">
        <v>0.54</v>
      </c>
      <c r="F178" s="50">
        <v>9.95</v>
      </c>
      <c r="G178" s="51">
        <v>65.44</v>
      </c>
      <c r="H178" s="49">
        <v>0.09</v>
      </c>
      <c r="I178" s="14" t="s">
        <v>18</v>
      </c>
    </row>
    <row r="179" spans="1:9" ht="17.25" customHeight="1">
      <c r="A179" s="9">
        <v>4</v>
      </c>
      <c r="B179" s="12" t="s">
        <v>30</v>
      </c>
      <c r="C179" s="53" t="s">
        <v>222</v>
      </c>
      <c r="D179" s="49">
        <v>1.17</v>
      </c>
      <c r="E179" s="49">
        <v>0.13</v>
      </c>
      <c r="F179" s="50">
        <v>7.8</v>
      </c>
      <c r="G179" s="51">
        <v>37.79</v>
      </c>
      <c r="H179" s="49">
        <v>0</v>
      </c>
      <c r="I179" s="14"/>
    </row>
    <row r="180" spans="1:9" ht="17.25" customHeight="1">
      <c r="A180" s="9">
        <v>5</v>
      </c>
      <c r="B180" s="12" t="s">
        <v>31</v>
      </c>
      <c r="C180" s="49">
        <v>20</v>
      </c>
      <c r="D180" s="49">
        <v>1.32</v>
      </c>
      <c r="E180" s="50">
        <v>0.22</v>
      </c>
      <c r="F180" s="49">
        <v>8.2</v>
      </c>
      <c r="G180" s="50">
        <v>41.2</v>
      </c>
      <c r="H180" s="49">
        <v>0.19</v>
      </c>
      <c r="I180" s="14"/>
    </row>
    <row r="181" spans="1:9" ht="19.5" customHeight="1">
      <c r="A181" s="11"/>
      <c r="B181" s="12" t="s">
        <v>0</v>
      </c>
      <c r="C181" s="11">
        <v>360</v>
      </c>
      <c r="D181" s="16">
        <f>SUM(D176:D180)</f>
        <v>15.81</v>
      </c>
      <c r="E181" s="16">
        <f>SUM(E176:E180)</f>
        <v>8.120000000000001</v>
      </c>
      <c r="F181" s="16">
        <f>SUM(F176:F180)</f>
        <v>56.28</v>
      </c>
      <c r="G181" s="16">
        <f>SUM(G176:G180)</f>
        <v>375.43</v>
      </c>
      <c r="H181" s="16">
        <f>SUM(H176:H180)</f>
        <v>0.43</v>
      </c>
      <c r="I181" s="14"/>
    </row>
    <row r="182" spans="1:10" ht="21" customHeight="1">
      <c r="A182" s="9"/>
      <c r="B182" s="12" t="s">
        <v>115</v>
      </c>
      <c r="C182" s="57">
        <f aca="true" t="shared" si="4" ref="C182:H182">C159+C161+C169+C174+C181</f>
        <v>1511</v>
      </c>
      <c r="D182" s="57">
        <f t="shared" si="4"/>
        <v>40.24</v>
      </c>
      <c r="E182" s="57">
        <f t="shared" si="4"/>
        <v>32.25</v>
      </c>
      <c r="F182" s="57">
        <f t="shared" si="4"/>
        <v>200.71</v>
      </c>
      <c r="G182" s="57">
        <f t="shared" si="4"/>
        <v>1358.27</v>
      </c>
      <c r="H182" s="57">
        <f t="shared" si="4"/>
        <v>20.79</v>
      </c>
      <c r="I182" s="14"/>
      <c r="J182" s="41"/>
    </row>
    <row r="183" spans="1:9" ht="17.25" customHeight="1">
      <c r="A183" s="11"/>
      <c r="B183" s="66" t="s">
        <v>83</v>
      </c>
      <c r="C183" s="9"/>
      <c r="D183" s="10"/>
      <c r="E183" s="10"/>
      <c r="F183" s="10"/>
      <c r="G183" s="10"/>
      <c r="H183" s="10"/>
      <c r="I183" s="8"/>
    </row>
    <row r="184" spans="1:9" ht="17.25" customHeight="1">
      <c r="A184" s="9"/>
      <c r="B184" s="9" t="s">
        <v>12</v>
      </c>
      <c r="C184" s="9"/>
      <c r="D184" s="10"/>
      <c r="E184" s="10"/>
      <c r="F184" s="10"/>
      <c r="G184" s="10"/>
      <c r="H184" s="10"/>
      <c r="I184" s="8"/>
    </row>
    <row r="185" spans="1:9" ht="17.25" customHeight="1">
      <c r="A185" s="11">
        <v>1</v>
      </c>
      <c r="B185" s="12" t="s">
        <v>40</v>
      </c>
      <c r="C185" s="22" t="s">
        <v>114</v>
      </c>
      <c r="D185" s="11">
        <v>0.07</v>
      </c>
      <c r="E185" s="11">
        <v>5.08</v>
      </c>
      <c r="F185" s="13">
        <v>0.1</v>
      </c>
      <c r="G185" s="9">
        <v>40.3</v>
      </c>
      <c r="H185" s="11">
        <v>0.19</v>
      </c>
      <c r="I185" s="14" t="s">
        <v>41</v>
      </c>
    </row>
    <row r="186" spans="1:9" ht="20.25" customHeight="1">
      <c r="A186" s="9">
        <v>2</v>
      </c>
      <c r="B186" s="12" t="s">
        <v>273</v>
      </c>
      <c r="C186" s="49" t="s">
        <v>218</v>
      </c>
      <c r="D186" s="55">
        <v>4.27</v>
      </c>
      <c r="E186" s="55">
        <v>4.87</v>
      </c>
      <c r="F186" s="58">
        <v>19.4</v>
      </c>
      <c r="G186" s="51">
        <v>133.55</v>
      </c>
      <c r="H186" s="55">
        <v>2.55</v>
      </c>
      <c r="I186" s="14" t="s">
        <v>146</v>
      </c>
    </row>
    <row r="187" spans="1:9" ht="17.25" customHeight="1">
      <c r="A187" s="11">
        <v>3</v>
      </c>
      <c r="B187" s="12" t="s">
        <v>42</v>
      </c>
      <c r="C187" s="49">
        <v>150</v>
      </c>
      <c r="D187" s="49">
        <v>2.09</v>
      </c>
      <c r="E187" s="49">
        <v>2.39</v>
      </c>
      <c r="F187" s="50">
        <v>14.78</v>
      </c>
      <c r="G187" s="51">
        <v>89.02</v>
      </c>
      <c r="H187" s="49">
        <v>0.07</v>
      </c>
      <c r="I187" s="14" t="s">
        <v>43</v>
      </c>
    </row>
    <row r="188" spans="1:9" ht="17.25" customHeight="1">
      <c r="A188" s="9">
        <v>4</v>
      </c>
      <c r="B188" s="12" t="s">
        <v>19</v>
      </c>
      <c r="C188" s="11">
        <v>20</v>
      </c>
      <c r="D188" s="11">
        <v>1.56</v>
      </c>
      <c r="E188" s="13">
        <v>0.82</v>
      </c>
      <c r="F188" s="11">
        <v>9.1</v>
      </c>
      <c r="G188" s="13">
        <v>50.4</v>
      </c>
      <c r="H188" s="11">
        <v>0.14</v>
      </c>
      <c r="I188" s="14"/>
    </row>
    <row r="189" spans="1:9" ht="17.25" customHeight="1">
      <c r="A189" s="11"/>
      <c r="B189" s="12" t="s">
        <v>0</v>
      </c>
      <c r="C189" s="22" t="s">
        <v>229</v>
      </c>
      <c r="D189" s="11">
        <f>SUM(D185:D188)</f>
        <v>7.99</v>
      </c>
      <c r="E189" s="11">
        <f>SUM(E185:E188)</f>
        <v>13.16</v>
      </c>
      <c r="F189" s="11">
        <f>SUM(F185:F188)</f>
        <v>43.38</v>
      </c>
      <c r="G189" s="11">
        <f>SUM(G185:G188)</f>
        <v>313.27</v>
      </c>
      <c r="H189" s="11">
        <f>SUM(H185:H188)</f>
        <v>2.9499999999999997</v>
      </c>
      <c r="I189" s="14"/>
    </row>
    <row r="190" spans="1:9" ht="17.25" customHeight="1">
      <c r="A190" s="11"/>
      <c r="B190" s="12" t="s">
        <v>21</v>
      </c>
      <c r="C190" s="11"/>
      <c r="D190" s="11"/>
      <c r="E190" s="11"/>
      <c r="F190" s="11"/>
      <c r="G190" s="11"/>
      <c r="H190" s="11"/>
      <c r="I190" s="14"/>
    </row>
    <row r="191" spans="1:9" ht="17.25" customHeight="1">
      <c r="A191" s="11">
        <v>1</v>
      </c>
      <c r="B191" s="12" t="s">
        <v>177</v>
      </c>
      <c r="C191" s="11">
        <v>100</v>
      </c>
      <c r="D191" s="13">
        <v>0.75</v>
      </c>
      <c r="E191" s="11">
        <v>0</v>
      </c>
      <c r="F191" s="13">
        <v>15.15</v>
      </c>
      <c r="G191" s="9">
        <v>64</v>
      </c>
      <c r="H191" s="16">
        <v>3</v>
      </c>
      <c r="I191" s="14" t="s">
        <v>169</v>
      </c>
    </row>
    <row r="192" spans="1:9" ht="17.25" customHeight="1">
      <c r="A192" s="9"/>
      <c r="B192" s="9" t="s">
        <v>44</v>
      </c>
      <c r="C192" s="9"/>
      <c r="D192" s="10"/>
      <c r="E192" s="10"/>
      <c r="F192" s="10"/>
      <c r="G192" s="10"/>
      <c r="H192" s="10"/>
      <c r="I192" s="8"/>
    </row>
    <row r="193" spans="1:9" ht="30.75" customHeight="1">
      <c r="A193" s="11">
        <v>1</v>
      </c>
      <c r="B193" s="12" t="s">
        <v>251</v>
      </c>
      <c r="C193" s="49">
        <v>40</v>
      </c>
      <c r="D193" s="49">
        <v>0.56</v>
      </c>
      <c r="E193" s="49">
        <v>2.04</v>
      </c>
      <c r="F193" s="49">
        <v>4.13</v>
      </c>
      <c r="G193" s="50">
        <v>34.53</v>
      </c>
      <c r="H193" s="49">
        <v>4.05</v>
      </c>
      <c r="I193" s="14"/>
    </row>
    <row r="194" spans="1:9" ht="35.25" customHeight="1">
      <c r="A194" s="11">
        <v>2</v>
      </c>
      <c r="B194" s="12" t="s">
        <v>181</v>
      </c>
      <c r="C194" s="49" t="s">
        <v>232</v>
      </c>
      <c r="D194" s="61">
        <v>2.17</v>
      </c>
      <c r="E194" s="61">
        <v>4.2</v>
      </c>
      <c r="F194" s="61">
        <v>6.07</v>
      </c>
      <c r="G194" s="61">
        <v>93</v>
      </c>
      <c r="H194" s="61">
        <v>6.08</v>
      </c>
      <c r="I194" s="14" t="s">
        <v>45</v>
      </c>
    </row>
    <row r="195" spans="1:9" ht="21.75" customHeight="1">
      <c r="A195" s="11">
        <v>3</v>
      </c>
      <c r="B195" s="12" t="s">
        <v>274</v>
      </c>
      <c r="C195" s="11" t="s">
        <v>221</v>
      </c>
      <c r="D195" s="49">
        <v>9.43</v>
      </c>
      <c r="E195" s="49">
        <v>10.66</v>
      </c>
      <c r="F195" s="50">
        <v>16.42</v>
      </c>
      <c r="G195" s="51">
        <v>159.32</v>
      </c>
      <c r="H195" s="49">
        <v>0</v>
      </c>
      <c r="I195" s="14" t="s">
        <v>264</v>
      </c>
    </row>
    <row r="196" spans="1:9" ht="17.25" customHeight="1">
      <c r="A196" s="11">
        <v>4</v>
      </c>
      <c r="B196" s="12" t="s">
        <v>37</v>
      </c>
      <c r="C196" s="11">
        <v>100</v>
      </c>
      <c r="D196" s="11">
        <v>2.13</v>
      </c>
      <c r="E196" s="11">
        <v>4.04</v>
      </c>
      <c r="F196" s="11">
        <v>15.53</v>
      </c>
      <c r="G196" s="11">
        <v>107</v>
      </c>
      <c r="H196" s="11">
        <v>6.8</v>
      </c>
      <c r="I196" s="14" t="s">
        <v>38</v>
      </c>
    </row>
    <row r="197" spans="1:9" ht="17.25" customHeight="1">
      <c r="A197" s="11">
        <v>5</v>
      </c>
      <c r="B197" s="12" t="s">
        <v>149</v>
      </c>
      <c r="C197" s="11">
        <v>150</v>
      </c>
      <c r="D197" s="23">
        <v>0.6</v>
      </c>
      <c r="E197" s="23">
        <v>0</v>
      </c>
      <c r="F197" s="23">
        <v>13.8</v>
      </c>
      <c r="G197" s="23">
        <v>67.5</v>
      </c>
      <c r="H197" s="23">
        <v>0.46</v>
      </c>
      <c r="I197" s="14" t="s">
        <v>57</v>
      </c>
    </row>
    <row r="198" spans="1:9" ht="17.25" customHeight="1">
      <c r="A198" s="9">
        <v>6</v>
      </c>
      <c r="B198" s="12" t="s">
        <v>30</v>
      </c>
      <c r="C198" s="53" t="s">
        <v>222</v>
      </c>
      <c r="D198" s="49">
        <v>1.17</v>
      </c>
      <c r="E198" s="49">
        <v>0.13</v>
      </c>
      <c r="F198" s="50">
        <v>7.8</v>
      </c>
      <c r="G198" s="51">
        <v>37.79</v>
      </c>
      <c r="H198" s="49">
        <v>0</v>
      </c>
      <c r="I198" s="14"/>
    </row>
    <row r="199" spans="1:9" ht="17.25" customHeight="1">
      <c r="A199" s="9">
        <v>7</v>
      </c>
      <c r="B199" s="12" t="s">
        <v>31</v>
      </c>
      <c r="C199" s="49">
        <v>20</v>
      </c>
      <c r="D199" s="49">
        <v>1.32</v>
      </c>
      <c r="E199" s="50">
        <v>0.22</v>
      </c>
      <c r="F199" s="49">
        <v>8.2</v>
      </c>
      <c r="G199" s="50">
        <v>41.2</v>
      </c>
      <c r="H199" s="49">
        <v>0.19</v>
      </c>
      <c r="I199" s="14"/>
    </row>
    <row r="200" spans="1:9" ht="17.25" customHeight="1">
      <c r="A200" s="11"/>
      <c r="B200" s="12" t="s">
        <v>0</v>
      </c>
      <c r="C200" s="11">
        <v>580</v>
      </c>
      <c r="D200" s="16">
        <f>SUM(D193:D199)</f>
        <v>17.38</v>
      </c>
      <c r="E200" s="16">
        <f>SUM(E193:E199)</f>
        <v>21.289999999999996</v>
      </c>
      <c r="F200" s="16">
        <f>SUM(F193:F199)</f>
        <v>71.95</v>
      </c>
      <c r="G200" s="16">
        <f>SUM(G193:G199)</f>
        <v>540.34</v>
      </c>
      <c r="H200" s="16">
        <f>SUM(H193:H199)</f>
        <v>17.580000000000002</v>
      </c>
      <c r="I200" s="14"/>
    </row>
    <row r="201" spans="1:9" s="25" customFormat="1" ht="17.25" customHeight="1">
      <c r="A201" s="11"/>
      <c r="B201" s="39" t="s">
        <v>32</v>
      </c>
      <c r="C201" s="13"/>
      <c r="D201" s="16"/>
      <c r="E201" s="16"/>
      <c r="F201" s="16"/>
      <c r="G201" s="16"/>
      <c r="H201" s="16"/>
      <c r="I201" s="14"/>
    </row>
    <row r="202" spans="1:9" ht="17.25" customHeight="1">
      <c r="A202" s="11">
        <v>1</v>
      </c>
      <c r="B202" s="12" t="s">
        <v>164</v>
      </c>
      <c r="C202" s="49">
        <v>135</v>
      </c>
      <c r="D202" s="49">
        <v>2.78</v>
      </c>
      <c r="E202" s="49">
        <v>1.8</v>
      </c>
      <c r="F202" s="50">
        <v>5.53</v>
      </c>
      <c r="G202" s="51">
        <v>75.95</v>
      </c>
      <c r="H202" s="50">
        <v>1.08</v>
      </c>
      <c r="I202" s="14" t="s">
        <v>33</v>
      </c>
    </row>
    <row r="203" spans="1:9" ht="17.25" customHeight="1">
      <c r="A203" s="11">
        <v>2</v>
      </c>
      <c r="B203" s="12" t="s">
        <v>192</v>
      </c>
      <c r="C203" s="11">
        <v>35</v>
      </c>
      <c r="D203" s="11">
        <v>0.7</v>
      </c>
      <c r="E203" s="11">
        <v>1.7</v>
      </c>
      <c r="F203" s="11">
        <v>18.8</v>
      </c>
      <c r="G203" s="11">
        <v>94</v>
      </c>
      <c r="H203" s="11">
        <f>дсад!H204/1.43</f>
        <v>0</v>
      </c>
      <c r="I203" s="14" t="s">
        <v>87</v>
      </c>
    </row>
    <row r="204" spans="1:13" ht="17.25" customHeight="1">
      <c r="A204" s="9"/>
      <c r="B204" s="12" t="s">
        <v>0</v>
      </c>
      <c r="C204" s="11">
        <v>170</v>
      </c>
      <c r="D204" s="11">
        <f>SUM(D202:D203)</f>
        <v>3.4799999999999995</v>
      </c>
      <c r="E204" s="11">
        <f>SUM(E202:E203)</f>
        <v>3.5</v>
      </c>
      <c r="F204" s="11">
        <f>SUM(F202:F203)</f>
        <v>24.330000000000002</v>
      </c>
      <c r="G204" s="11">
        <f>SUM(G202:G203)</f>
        <v>169.95</v>
      </c>
      <c r="H204" s="11">
        <f>SUM(H202:H203)</f>
        <v>1.08</v>
      </c>
      <c r="I204" s="14"/>
      <c r="J204" s="17"/>
      <c r="K204" s="17"/>
      <c r="L204" s="17"/>
      <c r="M204" s="17"/>
    </row>
    <row r="205" spans="1:9" ht="17.25" customHeight="1">
      <c r="A205" s="11"/>
      <c r="B205" s="38" t="s">
        <v>35</v>
      </c>
      <c r="C205" s="19"/>
      <c r="D205" s="20"/>
      <c r="E205" s="20"/>
      <c r="F205" s="20"/>
      <c r="G205" s="20"/>
      <c r="H205" s="20"/>
      <c r="I205" s="21"/>
    </row>
    <row r="206" spans="1:9" ht="21.75" customHeight="1">
      <c r="A206" s="11">
        <v>1</v>
      </c>
      <c r="B206" s="12" t="s">
        <v>151</v>
      </c>
      <c r="C206" s="11" t="s">
        <v>91</v>
      </c>
      <c r="D206" s="28">
        <v>8.87</v>
      </c>
      <c r="E206" s="28">
        <v>7.77</v>
      </c>
      <c r="F206" s="28">
        <v>20.8</v>
      </c>
      <c r="G206" s="11">
        <v>135.3</v>
      </c>
      <c r="H206" s="28">
        <v>0.09</v>
      </c>
      <c r="I206" s="14" t="s">
        <v>182</v>
      </c>
    </row>
    <row r="207" spans="1:9" ht="17.25" customHeight="1">
      <c r="A207" s="11">
        <v>2</v>
      </c>
      <c r="B207" s="12" t="s">
        <v>195</v>
      </c>
      <c r="C207" s="11">
        <v>150</v>
      </c>
      <c r="D207" s="11">
        <v>0.02</v>
      </c>
      <c r="E207" s="13">
        <v>0</v>
      </c>
      <c r="F207" s="11">
        <v>17</v>
      </c>
      <c r="G207" s="13">
        <v>69</v>
      </c>
      <c r="H207" s="11">
        <v>0.48</v>
      </c>
      <c r="I207" s="14" t="s">
        <v>57</v>
      </c>
    </row>
    <row r="208" spans="1:9" ht="17.25" customHeight="1">
      <c r="A208" s="11">
        <v>3</v>
      </c>
      <c r="B208" s="12" t="s">
        <v>30</v>
      </c>
      <c r="C208" s="53" t="s">
        <v>222</v>
      </c>
      <c r="D208" s="49">
        <v>1.17</v>
      </c>
      <c r="E208" s="49">
        <v>0.13</v>
      </c>
      <c r="F208" s="50">
        <v>7.8</v>
      </c>
      <c r="G208" s="51">
        <v>37.79</v>
      </c>
      <c r="H208" s="49">
        <v>0</v>
      </c>
      <c r="I208" s="14"/>
    </row>
    <row r="209" spans="1:9" ht="17.25" customHeight="1">
      <c r="A209" s="11">
        <v>4</v>
      </c>
      <c r="B209" s="12" t="s">
        <v>22</v>
      </c>
      <c r="C209" s="11">
        <v>50</v>
      </c>
      <c r="D209" s="11">
        <v>0.3</v>
      </c>
      <c r="E209" s="11">
        <v>0</v>
      </c>
      <c r="F209" s="11">
        <v>4.96</v>
      </c>
      <c r="G209" s="9">
        <v>22</v>
      </c>
      <c r="H209" s="11">
        <v>5</v>
      </c>
      <c r="I209" s="14" t="s">
        <v>23</v>
      </c>
    </row>
    <row r="210" spans="1:9" ht="15" customHeight="1">
      <c r="A210" s="11"/>
      <c r="B210" s="12" t="s">
        <v>0</v>
      </c>
      <c r="C210" s="11">
        <v>320</v>
      </c>
      <c r="D210" s="16">
        <f>SUM(D206:D209)</f>
        <v>10.36</v>
      </c>
      <c r="E210" s="16">
        <f>SUM(E206:E209)</f>
        <v>7.8999999999999995</v>
      </c>
      <c r="F210" s="16">
        <f>SUM(F206:F209)</f>
        <v>50.559999999999995</v>
      </c>
      <c r="G210" s="16">
        <f>SUM(G206:G209)</f>
        <v>264.09000000000003</v>
      </c>
      <c r="H210" s="16">
        <f>SUM(H206:H209)</f>
        <v>5.57</v>
      </c>
      <c r="I210" s="14"/>
    </row>
    <row r="211" spans="1:30" ht="17.25" customHeight="1">
      <c r="A211" s="42"/>
      <c r="B211" s="12" t="s">
        <v>115</v>
      </c>
      <c r="C211" s="62">
        <f aca="true" t="shared" si="5" ref="C211:H211">C210+C204+C200+C191+C189</f>
        <v>1499</v>
      </c>
      <c r="D211" s="62">
        <f t="shared" si="5"/>
        <v>39.96</v>
      </c>
      <c r="E211" s="62">
        <f t="shared" si="5"/>
        <v>45.849999999999994</v>
      </c>
      <c r="F211" s="62">
        <f t="shared" si="5"/>
        <v>205.37</v>
      </c>
      <c r="G211" s="62">
        <f t="shared" si="5"/>
        <v>1351.65</v>
      </c>
      <c r="H211" s="62">
        <f t="shared" si="5"/>
        <v>30.180000000000003</v>
      </c>
      <c r="I211" s="8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</row>
    <row r="212" spans="1:9" ht="17.25" customHeight="1">
      <c r="A212" s="11"/>
      <c r="B212" s="66" t="s">
        <v>89</v>
      </c>
      <c r="C212" s="9"/>
      <c r="D212" s="10"/>
      <c r="E212" s="10"/>
      <c r="F212" s="10"/>
      <c r="G212" s="10"/>
      <c r="H212" s="10"/>
      <c r="I212" s="8"/>
    </row>
    <row r="213" spans="1:9" ht="17.25" customHeight="1">
      <c r="A213" s="9"/>
      <c r="B213" s="9" t="s">
        <v>62</v>
      </c>
      <c r="C213" s="9"/>
      <c r="D213" s="10"/>
      <c r="E213" s="10"/>
      <c r="F213" s="10"/>
      <c r="G213" s="10"/>
      <c r="H213" s="10"/>
      <c r="I213" s="8"/>
    </row>
    <row r="214" spans="1:9" ht="17.25" customHeight="1">
      <c r="A214" s="24">
        <v>1</v>
      </c>
      <c r="B214" s="12" t="s">
        <v>69</v>
      </c>
      <c r="C214" s="22" t="s">
        <v>114</v>
      </c>
      <c r="D214" s="11">
        <v>0.07</v>
      </c>
      <c r="E214" s="11">
        <v>5.08</v>
      </c>
      <c r="F214" s="13">
        <v>0.1</v>
      </c>
      <c r="G214" s="9">
        <v>40.3</v>
      </c>
      <c r="H214" s="11">
        <v>0.19</v>
      </c>
      <c r="I214" s="14" t="s">
        <v>41</v>
      </c>
    </row>
    <row r="215" spans="1:9" ht="30.75" customHeight="1">
      <c r="A215" s="24">
        <v>2</v>
      </c>
      <c r="B215" s="12" t="s">
        <v>90</v>
      </c>
      <c r="C215" s="11" t="s">
        <v>91</v>
      </c>
      <c r="D215" s="11">
        <v>9.34</v>
      </c>
      <c r="E215" s="11">
        <v>18.74</v>
      </c>
      <c r="F215" s="13">
        <v>18.3</v>
      </c>
      <c r="G215" s="9">
        <v>275</v>
      </c>
      <c r="H215" s="11">
        <v>0.11</v>
      </c>
      <c r="I215" s="14" t="s">
        <v>57</v>
      </c>
    </row>
    <row r="216" spans="1:9" ht="17.25" customHeight="1">
      <c r="A216" s="11">
        <v>3</v>
      </c>
      <c r="B216" s="12" t="s">
        <v>51</v>
      </c>
      <c r="C216" s="50">
        <v>150</v>
      </c>
      <c r="D216" s="49">
        <v>2.83</v>
      </c>
      <c r="E216" s="49">
        <v>2.95</v>
      </c>
      <c r="F216" s="50">
        <v>19.46</v>
      </c>
      <c r="G216" s="51">
        <v>115.44</v>
      </c>
      <c r="H216" s="49">
        <v>0.11</v>
      </c>
      <c r="I216" s="14" t="s">
        <v>52</v>
      </c>
    </row>
    <row r="217" spans="1:9" ht="17.25" customHeight="1">
      <c r="A217" s="9">
        <v>4</v>
      </c>
      <c r="B217" s="12" t="s">
        <v>19</v>
      </c>
      <c r="C217" s="11">
        <v>20</v>
      </c>
      <c r="D217" s="11">
        <v>1.56</v>
      </c>
      <c r="E217" s="13">
        <v>0.82</v>
      </c>
      <c r="F217" s="11">
        <v>9.1</v>
      </c>
      <c r="G217" s="13">
        <v>50.4</v>
      </c>
      <c r="H217" s="11">
        <v>0.14</v>
      </c>
      <c r="I217" s="14"/>
    </row>
    <row r="218" spans="1:9" ht="17.25" customHeight="1">
      <c r="A218" s="11"/>
      <c r="B218" s="12" t="s">
        <v>0</v>
      </c>
      <c r="C218" s="22" t="s">
        <v>233</v>
      </c>
      <c r="D218" s="11">
        <f>SUM(D214:D217)</f>
        <v>13.8</v>
      </c>
      <c r="E218" s="11">
        <f>SUM(E214:E217)</f>
        <v>27.59</v>
      </c>
      <c r="F218" s="11">
        <f>SUM(F214:F217)</f>
        <v>46.96</v>
      </c>
      <c r="G218" s="11">
        <f>SUM(G214:G217)</f>
        <v>481.14</v>
      </c>
      <c r="H218" s="11">
        <f>SUM(H214:H217)</f>
        <v>0.55</v>
      </c>
      <c r="I218" s="14"/>
    </row>
    <row r="219" spans="1:9" ht="17.25" customHeight="1">
      <c r="A219" s="11"/>
      <c r="B219" s="12" t="s">
        <v>21</v>
      </c>
      <c r="C219" s="15"/>
      <c r="D219" s="9"/>
      <c r="E219" s="11"/>
      <c r="F219" s="13"/>
      <c r="G219" s="11"/>
      <c r="H219" s="11"/>
      <c r="I219" s="14"/>
    </row>
    <row r="220" spans="1:9" ht="17.25" customHeight="1">
      <c r="A220" s="11">
        <v>1</v>
      </c>
      <c r="B220" s="12" t="s">
        <v>168</v>
      </c>
      <c r="C220" s="11">
        <v>100</v>
      </c>
      <c r="D220" s="13">
        <v>0.75</v>
      </c>
      <c r="E220" s="11">
        <v>0</v>
      </c>
      <c r="F220" s="13">
        <v>15.15</v>
      </c>
      <c r="G220" s="9">
        <v>64</v>
      </c>
      <c r="H220" s="16">
        <v>3</v>
      </c>
      <c r="I220" s="14" t="s">
        <v>169</v>
      </c>
    </row>
    <row r="221" spans="1:9" ht="17.25" customHeight="1">
      <c r="A221" s="9"/>
      <c r="B221" s="9" t="s">
        <v>63</v>
      </c>
      <c r="C221" s="9"/>
      <c r="D221" s="10"/>
      <c r="E221" s="10"/>
      <c r="F221" s="20"/>
      <c r="G221" s="20"/>
      <c r="H221" s="10"/>
      <c r="I221" s="8"/>
    </row>
    <row r="222" spans="1:11" ht="20.25" customHeight="1">
      <c r="A222" s="11">
        <v>1</v>
      </c>
      <c r="B222" s="12" t="s">
        <v>243</v>
      </c>
      <c r="C222" s="11">
        <v>40</v>
      </c>
      <c r="D222" s="9">
        <v>0.57</v>
      </c>
      <c r="E222" s="11">
        <v>2.44</v>
      </c>
      <c r="F222" s="11">
        <v>3.34</v>
      </c>
      <c r="G222" s="11">
        <v>37.5</v>
      </c>
      <c r="H222" s="11">
        <v>3.8</v>
      </c>
      <c r="I222" s="14"/>
      <c r="J222" s="17"/>
      <c r="K222" s="17"/>
    </row>
    <row r="223" spans="1:9" ht="31.5" customHeight="1">
      <c r="A223" s="11">
        <v>2</v>
      </c>
      <c r="B223" s="12" t="s">
        <v>152</v>
      </c>
      <c r="C223" s="11" t="s">
        <v>232</v>
      </c>
      <c r="D223" s="18">
        <v>2.8</v>
      </c>
      <c r="E223" s="18">
        <v>4.6</v>
      </c>
      <c r="F223" s="18">
        <v>15.2</v>
      </c>
      <c r="G223" s="18">
        <v>95</v>
      </c>
      <c r="H223" s="18">
        <f>дсад!H224/1.32</f>
        <v>0.5681818181818181</v>
      </c>
      <c r="I223" s="14" t="s">
        <v>184</v>
      </c>
    </row>
    <row r="224" spans="1:9" s="30" customFormat="1" ht="15.75" customHeight="1">
      <c r="A224" s="11">
        <v>3</v>
      </c>
      <c r="B224" s="29" t="s">
        <v>94</v>
      </c>
      <c r="C224" s="50">
        <v>60</v>
      </c>
      <c r="D224" s="59">
        <v>9.38</v>
      </c>
      <c r="E224" s="59">
        <v>6.31</v>
      </c>
      <c r="F224" s="59">
        <v>4.51</v>
      </c>
      <c r="G224" s="59">
        <v>113.98</v>
      </c>
      <c r="H224" s="59">
        <v>0</v>
      </c>
      <c r="I224" s="14" t="s">
        <v>95</v>
      </c>
    </row>
    <row r="225" spans="1:9" ht="19.5" customHeight="1">
      <c r="A225" s="9">
        <v>4</v>
      </c>
      <c r="B225" s="12" t="s">
        <v>275</v>
      </c>
      <c r="C225" s="49">
        <v>25</v>
      </c>
      <c r="D225" s="55">
        <v>0.51</v>
      </c>
      <c r="E225" s="55">
        <v>1.3</v>
      </c>
      <c r="F225" s="55">
        <v>1.77</v>
      </c>
      <c r="G225" s="58">
        <v>20.75</v>
      </c>
      <c r="H225" s="55">
        <v>0.09</v>
      </c>
      <c r="I225" s="14"/>
    </row>
    <row r="226" spans="1:9" ht="21" customHeight="1">
      <c r="A226" s="11">
        <v>5</v>
      </c>
      <c r="B226" s="12" t="s">
        <v>80</v>
      </c>
      <c r="C226" s="11">
        <v>100</v>
      </c>
      <c r="D226" s="11">
        <v>3.05</v>
      </c>
      <c r="E226" s="11">
        <v>3.34</v>
      </c>
      <c r="F226" s="13">
        <v>13.69</v>
      </c>
      <c r="G226" s="9">
        <v>97.09</v>
      </c>
      <c r="H226" s="11">
        <v>0</v>
      </c>
      <c r="I226" s="14" t="s">
        <v>81</v>
      </c>
    </row>
    <row r="227" spans="1:9" ht="17.25" customHeight="1">
      <c r="A227" s="11">
        <v>6</v>
      </c>
      <c r="B227" s="12" t="s">
        <v>98</v>
      </c>
      <c r="C227" s="11">
        <v>150</v>
      </c>
      <c r="D227" s="11">
        <v>0.18</v>
      </c>
      <c r="E227" s="11">
        <v>0.07</v>
      </c>
      <c r="F227" s="11">
        <v>13.75</v>
      </c>
      <c r="G227" s="11">
        <v>75</v>
      </c>
      <c r="H227" s="11">
        <v>11.25</v>
      </c>
      <c r="I227" s="14" t="s">
        <v>99</v>
      </c>
    </row>
    <row r="228" spans="1:9" ht="17.25" customHeight="1">
      <c r="A228" s="11">
        <v>7</v>
      </c>
      <c r="B228" s="12" t="s">
        <v>30</v>
      </c>
      <c r="C228" s="53" t="s">
        <v>222</v>
      </c>
      <c r="D228" s="49">
        <v>1.17</v>
      </c>
      <c r="E228" s="49">
        <v>0.13</v>
      </c>
      <c r="F228" s="50">
        <v>7.8</v>
      </c>
      <c r="G228" s="51">
        <v>37.79</v>
      </c>
      <c r="H228" s="49">
        <v>0</v>
      </c>
      <c r="I228" s="14"/>
    </row>
    <row r="229" spans="1:9" ht="17.25" customHeight="1">
      <c r="A229" s="11">
        <v>8</v>
      </c>
      <c r="B229" s="12" t="s">
        <v>31</v>
      </c>
      <c r="C229" s="49">
        <v>20</v>
      </c>
      <c r="D229" s="49">
        <v>1.32</v>
      </c>
      <c r="E229" s="50">
        <v>0.22</v>
      </c>
      <c r="F229" s="49">
        <v>8.2</v>
      </c>
      <c r="G229" s="50">
        <v>41.2</v>
      </c>
      <c r="H229" s="49">
        <v>0.19</v>
      </c>
      <c r="I229" s="14"/>
    </row>
    <row r="230" spans="1:9" ht="17.25" customHeight="1">
      <c r="A230" s="11"/>
      <c r="B230" s="12" t="s">
        <v>0</v>
      </c>
      <c r="C230" s="11">
        <v>575</v>
      </c>
      <c r="D230" s="16">
        <f>SUM(D222:D229)</f>
        <v>18.979999999999997</v>
      </c>
      <c r="E230" s="16">
        <f>SUM(E222:E229)</f>
        <v>18.409999999999997</v>
      </c>
      <c r="F230" s="16">
        <f>SUM(F222:F229)</f>
        <v>68.25999999999999</v>
      </c>
      <c r="G230" s="16">
        <f>SUM(G222:G229)</f>
        <v>518.3100000000001</v>
      </c>
      <c r="H230" s="16">
        <f>SUM(H222:H229)</f>
        <v>15.898181818181817</v>
      </c>
      <c r="I230" s="14"/>
    </row>
    <row r="231" spans="1:9" ht="17.25" customHeight="1">
      <c r="A231" s="11"/>
      <c r="B231" s="9" t="s">
        <v>32</v>
      </c>
      <c r="C231" s="9"/>
      <c r="D231" s="10"/>
      <c r="E231" s="10"/>
      <c r="F231" s="10"/>
      <c r="G231" s="10"/>
      <c r="H231" s="10"/>
      <c r="I231" s="8"/>
    </row>
    <row r="232" spans="1:9" ht="17.25" customHeight="1">
      <c r="A232" s="11">
        <v>1</v>
      </c>
      <c r="B232" s="12" t="s">
        <v>164</v>
      </c>
      <c r="C232" s="49">
        <v>135</v>
      </c>
      <c r="D232" s="49">
        <v>2.78</v>
      </c>
      <c r="E232" s="49">
        <v>1.8</v>
      </c>
      <c r="F232" s="50">
        <v>5.53</v>
      </c>
      <c r="G232" s="51">
        <v>75.95</v>
      </c>
      <c r="H232" s="50">
        <v>1.08</v>
      </c>
      <c r="I232" s="14" t="s">
        <v>33</v>
      </c>
    </row>
    <row r="233" spans="1:9" ht="17.25" customHeight="1">
      <c r="A233" s="11">
        <v>2</v>
      </c>
      <c r="B233" s="12" t="s">
        <v>100</v>
      </c>
      <c r="C233" s="49">
        <v>35</v>
      </c>
      <c r="D233" s="49">
        <v>2.16</v>
      </c>
      <c r="E233" s="49">
        <v>1.31</v>
      </c>
      <c r="F233" s="50">
        <v>21.18</v>
      </c>
      <c r="G233" s="51">
        <v>100</v>
      </c>
      <c r="H233" s="49">
        <v>0</v>
      </c>
      <c r="I233" s="14" t="s">
        <v>82</v>
      </c>
    </row>
    <row r="234" spans="1:9" ht="17.25" customHeight="1">
      <c r="A234" s="11">
        <v>3</v>
      </c>
      <c r="B234" s="12" t="s">
        <v>22</v>
      </c>
      <c r="C234" s="11">
        <v>50</v>
      </c>
      <c r="D234" s="11">
        <v>0.3</v>
      </c>
      <c r="E234" s="11">
        <v>0</v>
      </c>
      <c r="F234" s="11">
        <v>4.96</v>
      </c>
      <c r="G234" s="9">
        <v>22</v>
      </c>
      <c r="H234" s="11">
        <v>5</v>
      </c>
      <c r="I234" s="14" t="s">
        <v>23</v>
      </c>
    </row>
    <row r="235" spans="1:13" ht="17.25" customHeight="1">
      <c r="A235" s="11"/>
      <c r="B235" s="12" t="s">
        <v>0</v>
      </c>
      <c r="C235" s="11">
        <v>220</v>
      </c>
      <c r="D235" s="11">
        <f>SUM(D232:D234)</f>
        <v>5.239999999999999</v>
      </c>
      <c r="E235" s="11">
        <f>SUM(E232:E234)</f>
        <v>3.1100000000000003</v>
      </c>
      <c r="F235" s="11">
        <f>SUM(F232:F234)</f>
        <v>31.67</v>
      </c>
      <c r="G235" s="11">
        <f>SUM(G232:G234)</f>
        <v>197.95</v>
      </c>
      <c r="H235" s="11">
        <f>SUM(H232:H234)</f>
        <v>6.08</v>
      </c>
      <c r="I235" s="14"/>
      <c r="J235" s="17"/>
      <c r="K235" s="17"/>
      <c r="L235" s="17"/>
      <c r="M235" s="17"/>
    </row>
    <row r="236" spans="1:9" ht="17.25" customHeight="1">
      <c r="A236" s="11"/>
      <c r="B236" s="9" t="s">
        <v>35</v>
      </c>
      <c r="C236" s="9"/>
      <c r="D236" s="10"/>
      <c r="E236" s="10"/>
      <c r="F236" s="10"/>
      <c r="G236" s="10"/>
      <c r="H236" s="10"/>
      <c r="I236" s="8"/>
    </row>
    <row r="237" spans="1:9" ht="20.25" customHeight="1">
      <c r="A237" s="11">
        <v>1</v>
      </c>
      <c r="B237" s="18" t="s">
        <v>150</v>
      </c>
      <c r="C237" s="49">
        <v>150</v>
      </c>
      <c r="D237" s="49">
        <v>3.72</v>
      </c>
      <c r="E237" s="49">
        <v>14.87</v>
      </c>
      <c r="F237" s="49">
        <v>22.57</v>
      </c>
      <c r="G237" s="49">
        <v>238.99</v>
      </c>
      <c r="H237" s="49">
        <v>16.67</v>
      </c>
      <c r="I237" s="8" t="s">
        <v>57</v>
      </c>
    </row>
    <row r="238" spans="1:9" ht="18" customHeight="1">
      <c r="A238" s="11">
        <v>2</v>
      </c>
      <c r="B238" s="12" t="s">
        <v>153</v>
      </c>
      <c r="C238" s="49">
        <v>150</v>
      </c>
      <c r="D238" s="59">
        <v>0.09</v>
      </c>
      <c r="E238" s="59">
        <v>0.015</v>
      </c>
      <c r="F238" s="59">
        <v>7.72</v>
      </c>
      <c r="G238" s="59">
        <v>30.75</v>
      </c>
      <c r="H238" s="59">
        <v>2.12</v>
      </c>
      <c r="I238" s="14" t="s">
        <v>43</v>
      </c>
    </row>
    <row r="239" spans="1:9" ht="17.25" customHeight="1">
      <c r="A239" s="11">
        <v>3</v>
      </c>
      <c r="B239" s="12" t="s">
        <v>30</v>
      </c>
      <c r="C239" s="11">
        <v>20</v>
      </c>
      <c r="D239" s="11">
        <v>1.56</v>
      </c>
      <c r="E239" s="13">
        <v>0.82</v>
      </c>
      <c r="F239" s="11">
        <v>9.1</v>
      </c>
      <c r="G239" s="13">
        <v>50.4</v>
      </c>
      <c r="H239" s="11">
        <v>0.14</v>
      </c>
      <c r="I239" s="14"/>
    </row>
    <row r="240" spans="1:9" ht="19.5" customHeight="1">
      <c r="A240" s="9"/>
      <c r="B240" s="12" t="s">
        <v>0</v>
      </c>
      <c r="C240" s="11">
        <v>320</v>
      </c>
      <c r="D240" s="16">
        <f>SUM(D237:D239)</f>
        <v>5.37</v>
      </c>
      <c r="E240" s="16">
        <f>SUM(E237:E239)</f>
        <v>15.705</v>
      </c>
      <c r="F240" s="16">
        <f>SUM(F237:F239)</f>
        <v>39.39</v>
      </c>
      <c r="G240" s="16">
        <f>SUM(G237:G239)</f>
        <v>320.14</v>
      </c>
      <c r="H240" s="16">
        <f>SUM(H237:H239)</f>
        <v>18.930000000000003</v>
      </c>
      <c r="I240" s="14"/>
    </row>
    <row r="241" spans="1:9" ht="17.25" customHeight="1">
      <c r="A241" s="40"/>
      <c r="B241" s="12" t="s">
        <v>115</v>
      </c>
      <c r="C241" s="62">
        <f aca="true" t="shared" si="6" ref="C241:H241">C218+C220+C230+C235+C240</f>
        <v>1495</v>
      </c>
      <c r="D241" s="62">
        <f t="shared" si="6"/>
        <v>44.14</v>
      </c>
      <c r="E241" s="62">
        <f t="shared" si="6"/>
        <v>64.815</v>
      </c>
      <c r="F241" s="62">
        <f t="shared" si="6"/>
        <v>201.43</v>
      </c>
      <c r="G241" s="62">
        <f t="shared" si="6"/>
        <v>1581.54</v>
      </c>
      <c r="H241" s="62">
        <f t="shared" si="6"/>
        <v>44.458181818181814</v>
      </c>
      <c r="I241" s="8"/>
    </row>
    <row r="242" spans="1:9" ht="17.25" customHeight="1">
      <c r="A242" s="9"/>
      <c r="B242" s="66" t="s">
        <v>105</v>
      </c>
      <c r="C242" s="9"/>
      <c r="D242" s="10"/>
      <c r="E242" s="10"/>
      <c r="F242" s="10"/>
      <c r="G242" s="10"/>
      <c r="H242" s="10"/>
      <c r="I242" s="8"/>
    </row>
    <row r="243" spans="1:9" s="25" customFormat="1" ht="17.25" customHeight="1">
      <c r="A243" s="9"/>
      <c r="B243" s="38" t="s">
        <v>12</v>
      </c>
      <c r="C243" s="19"/>
      <c r="D243" s="20"/>
      <c r="E243" s="20"/>
      <c r="F243" s="20"/>
      <c r="G243" s="20"/>
      <c r="H243" s="20"/>
      <c r="I243" s="21"/>
    </row>
    <row r="244" spans="1:9" ht="17.25" customHeight="1">
      <c r="A244" s="11">
        <v>1</v>
      </c>
      <c r="B244" s="12" t="s">
        <v>13</v>
      </c>
      <c r="C244" s="49">
        <v>7</v>
      </c>
      <c r="D244" s="49">
        <v>1.65</v>
      </c>
      <c r="E244" s="49">
        <v>2.16</v>
      </c>
      <c r="F244" s="50">
        <v>0</v>
      </c>
      <c r="G244" s="51">
        <v>26.6</v>
      </c>
      <c r="H244" s="49">
        <v>0.14</v>
      </c>
      <c r="I244" s="14" t="s">
        <v>14</v>
      </c>
    </row>
    <row r="245" spans="1:9" ht="37.5" customHeight="1">
      <c r="A245" s="11">
        <v>2</v>
      </c>
      <c r="B245" s="12" t="s">
        <v>269</v>
      </c>
      <c r="C245" s="49" t="s">
        <v>218</v>
      </c>
      <c r="D245" s="49">
        <v>3.38</v>
      </c>
      <c r="E245" s="50">
        <v>4.62</v>
      </c>
      <c r="F245" s="50">
        <v>17.39</v>
      </c>
      <c r="G245" s="51">
        <v>121.9</v>
      </c>
      <c r="H245" s="49">
        <v>0.14</v>
      </c>
      <c r="I245" s="14" t="s">
        <v>15</v>
      </c>
    </row>
    <row r="246" spans="1:9" ht="17.25" customHeight="1">
      <c r="A246" s="11">
        <v>3</v>
      </c>
      <c r="B246" s="12" t="s">
        <v>42</v>
      </c>
      <c r="C246" s="49">
        <v>150</v>
      </c>
      <c r="D246" s="49">
        <v>2.09</v>
      </c>
      <c r="E246" s="49">
        <v>2.39</v>
      </c>
      <c r="F246" s="50">
        <v>14.78</v>
      </c>
      <c r="G246" s="51">
        <v>89.02</v>
      </c>
      <c r="H246" s="49">
        <v>0.07</v>
      </c>
      <c r="I246" s="14" t="s">
        <v>43</v>
      </c>
    </row>
    <row r="247" spans="1:9" ht="17.25" customHeight="1">
      <c r="A247" s="11">
        <v>4</v>
      </c>
      <c r="B247" s="12" t="s">
        <v>19</v>
      </c>
      <c r="C247" s="11">
        <v>20</v>
      </c>
      <c r="D247" s="11">
        <v>1.56</v>
      </c>
      <c r="E247" s="13">
        <v>0.82</v>
      </c>
      <c r="F247" s="11">
        <v>9.1</v>
      </c>
      <c r="G247" s="13">
        <v>50.4</v>
      </c>
      <c r="H247" s="11">
        <v>0.14</v>
      </c>
      <c r="I247" s="14"/>
    </row>
    <row r="248" spans="1:9" ht="17.25" customHeight="1">
      <c r="A248" s="11"/>
      <c r="B248" s="12" t="s">
        <v>0</v>
      </c>
      <c r="C248" s="22" t="s">
        <v>234</v>
      </c>
      <c r="D248" s="11">
        <f>SUM(D244:D247)</f>
        <v>8.68</v>
      </c>
      <c r="E248" s="11">
        <f>SUM(E244:E247)</f>
        <v>9.99</v>
      </c>
      <c r="F248" s="11">
        <f>SUM(F244:F247)</f>
        <v>41.27</v>
      </c>
      <c r="G248" s="11">
        <f>SUM(G244:G247)</f>
        <v>287.91999999999996</v>
      </c>
      <c r="H248" s="11">
        <f>SUM(H244:H247)</f>
        <v>0.49000000000000005</v>
      </c>
      <c r="I248" s="14"/>
    </row>
    <row r="249" spans="1:9" ht="17.25" customHeight="1">
      <c r="A249" s="11"/>
      <c r="B249" s="38" t="s">
        <v>21</v>
      </c>
      <c r="C249" s="19"/>
      <c r="D249" s="20"/>
      <c r="E249" s="20"/>
      <c r="F249" s="20"/>
      <c r="G249" s="20"/>
      <c r="H249" s="20"/>
      <c r="I249" s="21"/>
    </row>
    <row r="250" spans="1:9" ht="23.25" customHeight="1">
      <c r="A250" s="11">
        <v>1</v>
      </c>
      <c r="B250" s="12" t="s">
        <v>168</v>
      </c>
      <c r="C250" s="11">
        <v>100</v>
      </c>
      <c r="D250" s="13">
        <v>0.75</v>
      </c>
      <c r="E250" s="11">
        <v>0</v>
      </c>
      <c r="F250" s="13">
        <v>15.15</v>
      </c>
      <c r="G250" s="9">
        <v>64</v>
      </c>
      <c r="H250" s="16">
        <v>3</v>
      </c>
      <c r="I250" s="14" t="s">
        <v>169</v>
      </c>
    </row>
    <row r="251" spans="1:9" ht="17.25" customHeight="1">
      <c r="A251" s="9"/>
      <c r="B251" s="9" t="s">
        <v>44</v>
      </c>
      <c r="C251" s="9"/>
      <c r="D251" s="10"/>
      <c r="E251" s="10"/>
      <c r="F251" s="10"/>
      <c r="G251" s="10"/>
      <c r="H251" s="10"/>
      <c r="I251" s="8"/>
    </row>
    <row r="252" spans="1:11" ht="29.25" customHeight="1">
      <c r="A252" s="11">
        <v>1</v>
      </c>
      <c r="B252" s="12" t="s">
        <v>276</v>
      </c>
      <c r="C252" s="11">
        <v>40</v>
      </c>
      <c r="D252" s="9">
        <v>0.45</v>
      </c>
      <c r="E252" s="11">
        <v>3.66</v>
      </c>
      <c r="F252" s="11">
        <v>10</v>
      </c>
      <c r="G252" s="11">
        <v>38.4</v>
      </c>
      <c r="H252" s="11">
        <v>0.45</v>
      </c>
      <c r="I252" s="14"/>
      <c r="J252" s="17"/>
      <c r="K252" s="17"/>
    </row>
    <row r="253" spans="1:9" ht="30" customHeight="1">
      <c r="A253" s="11">
        <v>2</v>
      </c>
      <c r="B253" s="12" t="s">
        <v>171</v>
      </c>
      <c r="C253" s="11" t="s">
        <v>220</v>
      </c>
      <c r="D253" s="18">
        <v>3.5</v>
      </c>
      <c r="E253" s="18">
        <v>6.66</v>
      </c>
      <c r="F253" s="18">
        <v>5.94</v>
      </c>
      <c r="G253" s="18">
        <v>102</v>
      </c>
      <c r="H253" s="18">
        <v>0.82</v>
      </c>
      <c r="I253" s="14" t="s">
        <v>170</v>
      </c>
    </row>
    <row r="254" spans="1:9" ht="21" customHeight="1">
      <c r="A254" s="11">
        <v>3</v>
      </c>
      <c r="B254" s="12" t="s">
        <v>185</v>
      </c>
      <c r="C254" s="11" t="s">
        <v>235</v>
      </c>
      <c r="D254" s="11">
        <v>4.87</v>
      </c>
      <c r="E254" s="11">
        <v>2.4</v>
      </c>
      <c r="F254" s="11">
        <v>10.1</v>
      </c>
      <c r="G254" s="11">
        <v>100</v>
      </c>
      <c r="H254" s="11">
        <f>дсад!H256/1.26</f>
        <v>5.825396825396825</v>
      </c>
      <c r="I254" s="14" t="s">
        <v>199</v>
      </c>
    </row>
    <row r="255" spans="1:11" ht="21.75" customHeight="1">
      <c r="A255" s="11">
        <v>4</v>
      </c>
      <c r="B255" s="12" t="s">
        <v>267</v>
      </c>
      <c r="C255" s="11">
        <v>100</v>
      </c>
      <c r="D255" s="12">
        <v>2.79</v>
      </c>
      <c r="E255" s="12">
        <v>3.34</v>
      </c>
      <c r="F255" s="12">
        <v>15.96</v>
      </c>
      <c r="G255" s="12">
        <v>105</v>
      </c>
      <c r="H255" s="12">
        <v>0</v>
      </c>
      <c r="I255" s="14" t="s">
        <v>81</v>
      </c>
      <c r="J255" s="17"/>
      <c r="K255" s="17"/>
    </row>
    <row r="256" spans="1:9" ht="15.75" customHeight="1">
      <c r="A256" s="11">
        <v>5</v>
      </c>
      <c r="B256" s="12" t="s">
        <v>203</v>
      </c>
      <c r="C256" s="11">
        <v>150</v>
      </c>
      <c r="D256" s="11">
        <f>дсад!D258/1.33</f>
        <v>0.12030075187969924</v>
      </c>
      <c r="E256" s="11">
        <f>дсад!E258/1.33</f>
        <v>0</v>
      </c>
      <c r="F256" s="11">
        <v>7.5</v>
      </c>
      <c r="G256" s="11">
        <v>60.2</v>
      </c>
      <c r="H256" s="11">
        <v>0.72</v>
      </c>
      <c r="I256" s="14" t="s">
        <v>57</v>
      </c>
    </row>
    <row r="257" spans="1:9" ht="17.25" customHeight="1">
      <c r="A257" s="11">
        <v>6</v>
      </c>
      <c r="B257" s="12" t="s">
        <v>30</v>
      </c>
      <c r="C257" s="11">
        <v>20</v>
      </c>
      <c r="D257" s="11">
        <v>1.56</v>
      </c>
      <c r="E257" s="13">
        <v>0.82</v>
      </c>
      <c r="F257" s="11">
        <v>9.1</v>
      </c>
      <c r="G257" s="13">
        <v>50.4</v>
      </c>
      <c r="H257" s="11">
        <v>0.14</v>
      </c>
      <c r="I257" s="11"/>
    </row>
    <row r="258" spans="1:9" ht="17.25" customHeight="1">
      <c r="A258" s="9"/>
      <c r="B258" s="12" t="s">
        <v>0</v>
      </c>
      <c r="C258" s="11">
        <v>615</v>
      </c>
      <c r="D258" s="16">
        <f>SUM(D252:D257)</f>
        <v>13.2903007518797</v>
      </c>
      <c r="E258" s="16">
        <f>SUM(E252:E257)</f>
        <v>16.880000000000003</v>
      </c>
      <c r="F258" s="16">
        <f>SUM(F252:F257)</f>
        <v>58.6</v>
      </c>
      <c r="G258" s="16">
        <f>SUM(G252:G257)</f>
        <v>455.99999999999994</v>
      </c>
      <c r="H258" s="16">
        <f>SUM(H252:H257)</f>
        <v>7.955396825396825</v>
      </c>
      <c r="I258" s="14"/>
    </row>
    <row r="259" spans="1:9" ht="17.25" customHeight="1">
      <c r="A259" s="11"/>
      <c r="B259" s="9" t="s">
        <v>32</v>
      </c>
      <c r="C259" s="9"/>
      <c r="D259" s="10"/>
      <c r="E259" s="10"/>
      <c r="F259" s="10"/>
      <c r="G259" s="10"/>
      <c r="H259" s="10"/>
      <c r="I259" s="8"/>
    </row>
    <row r="260" spans="1:9" ht="17.25" customHeight="1">
      <c r="A260" s="11">
        <v>1</v>
      </c>
      <c r="B260" s="12" t="s">
        <v>164</v>
      </c>
      <c r="C260" s="49">
        <v>135</v>
      </c>
      <c r="D260" s="49">
        <v>2.78</v>
      </c>
      <c r="E260" s="49">
        <v>1.8</v>
      </c>
      <c r="F260" s="50">
        <v>5.53</v>
      </c>
      <c r="G260" s="51">
        <v>75.95</v>
      </c>
      <c r="H260" s="50">
        <v>1.08</v>
      </c>
      <c r="I260" s="14" t="s">
        <v>33</v>
      </c>
    </row>
    <row r="261" spans="1:9" ht="17.25" customHeight="1">
      <c r="A261" s="11">
        <v>2</v>
      </c>
      <c r="B261" s="12" t="s">
        <v>111</v>
      </c>
      <c r="C261" s="49">
        <v>35</v>
      </c>
      <c r="D261" s="49">
        <v>4.35</v>
      </c>
      <c r="E261" s="49">
        <v>3.36</v>
      </c>
      <c r="F261" s="50">
        <v>13.02</v>
      </c>
      <c r="G261" s="51">
        <v>98</v>
      </c>
      <c r="H261" s="49">
        <v>0.006</v>
      </c>
      <c r="I261" s="14" t="s">
        <v>82</v>
      </c>
    </row>
    <row r="262" spans="1:13" ht="17.25" customHeight="1">
      <c r="A262" s="9"/>
      <c r="B262" s="12" t="s">
        <v>0</v>
      </c>
      <c r="C262" s="11">
        <v>170</v>
      </c>
      <c r="D262" s="11">
        <f>SUM(D260:D261)</f>
        <v>7.129999999999999</v>
      </c>
      <c r="E262" s="11">
        <f>SUM(E260:E261)</f>
        <v>5.16</v>
      </c>
      <c r="F262" s="11">
        <f>SUM(F260:F261)</f>
        <v>18.55</v>
      </c>
      <c r="G262" s="11">
        <f>SUM(G260:G261)</f>
        <v>173.95</v>
      </c>
      <c r="H262" s="11">
        <f>SUM(H260:H261)</f>
        <v>1.086</v>
      </c>
      <c r="I262" s="14"/>
      <c r="J262" s="17"/>
      <c r="K262" s="17"/>
      <c r="L262" s="17"/>
      <c r="M262" s="17"/>
    </row>
    <row r="263" spans="1:9" ht="17.25" customHeight="1">
      <c r="A263" s="11"/>
      <c r="B263" s="38" t="s">
        <v>35</v>
      </c>
      <c r="C263" s="19"/>
      <c r="D263" s="20"/>
      <c r="E263" s="20"/>
      <c r="F263" s="20"/>
      <c r="G263" s="20"/>
      <c r="H263" s="20"/>
      <c r="I263" s="21"/>
    </row>
    <row r="264" spans="1:11" ht="17.25" customHeight="1">
      <c r="A264" s="11">
        <v>1</v>
      </c>
      <c r="B264" s="12" t="s">
        <v>244</v>
      </c>
      <c r="C264" s="11">
        <v>30</v>
      </c>
      <c r="D264" s="9">
        <v>0.7</v>
      </c>
      <c r="E264" s="11">
        <v>1.49</v>
      </c>
      <c r="F264" s="11">
        <v>3.8</v>
      </c>
      <c r="G264" s="11">
        <v>38.6</v>
      </c>
      <c r="H264" s="11">
        <v>2.01</v>
      </c>
      <c r="I264" s="14" t="s">
        <v>73</v>
      </c>
      <c r="J264" s="17"/>
      <c r="K264" s="17"/>
    </row>
    <row r="265" spans="1:9" ht="16.5" customHeight="1">
      <c r="A265" s="11">
        <v>2</v>
      </c>
      <c r="B265" s="12" t="s">
        <v>268</v>
      </c>
      <c r="C265" s="11">
        <v>100</v>
      </c>
      <c r="D265" s="23">
        <v>3</v>
      </c>
      <c r="E265" s="23">
        <v>3.27</v>
      </c>
      <c r="F265" s="23">
        <v>13.7</v>
      </c>
      <c r="G265" s="23">
        <v>96.6</v>
      </c>
      <c r="H265" s="23">
        <v>1.53</v>
      </c>
      <c r="I265" s="14" t="s">
        <v>57</v>
      </c>
    </row>
    <row r="266" spans="1:9" ht="17.25" customHeight="1">
      <c r="A266" s="11">
        <v>3</v>
      </c>
      <c r="B266" s="12" t="s">
        <v>260</v>
      </c>
      <c r="C266" s="49">
        <v>150</v>
      </c>
      <c r="D266" s="49">
        <v>3.14</v>
      </c>
      <c r="E266" s="49">
        <v>2.79</v>
      </c>
      <c r="F266" s="49">
        <v>22.65</v>
      </c>
      <c r="G266" s="50">
        <v>128.55</v>
      </c>
      <c r="H266" s="49">
        <v>1.12</v>
      </c>
      <c r="I266" s="14"/>
    </row>
    <row r="267" spans="1:9" ht="17.25" customHeight="1">
      <c r="A267" s="11">
        <v>4</v>
      </c>
      <c r="B267" s="12" t="s">
        <v>30</v>
      </c>
      <c r="C267" s="11">
        <v>20</v>
      </c>
      <c r="D267" s="11">
        <v>1.56</v>
      </c>
      <c r="E267" s="13">
        <v>0.82</v>
      </c>
      <c r="F267" s="11">
        <v>9.1</v>
      </c>
      <c r="G267" s="13">
        <v>50.4</v>
      </c>
      <c r="H267" s="11">
        <v>0.14</v>
      </c>
      <c r="I267" s="14"/>
    </row>
    <row r="268" spans="1:9" ht="19.5" customHeight="1">
      <c r="A268" s="11"/>
      <c r="B268" s="12" t="s">
        <v>0</v>
      </c>
      <c r="C268" s="11">
        <v>300</v>
      </c>
      <c r="D268" s="16">
        <f>SUM(D264:D267)</f>
        <v>8.4</v>
      </c>
      <c r="E268" s="16">
        <f>SUM(E264:E267)</f>
        <v>8.37</v>
      </c>
      <c r="F268" s="16">
        <f>SUM(F264:F267)</f>
        <v>49.25</v>
      </c>
      <c r="G268" s="16">
        <f>SUM(G264:G267)</f>
        <v>314.15</v>
      </c>
      <c r="H268" s="16">
        <f>SUM(H264:H267)</f>
        <v>4.8</v>
      </c>
      <c r="I268" s="14"/>
    </row>
    <row r="269" spans="1:9" ht="16.5" customHeight="1">
      <c r="A269" s="44"/>
      <c r="B269" s="12" t="s">
        <v>115</v>
      </c>
      <c r="C269" s="63">
        <f aca="true" t="shared" si="7" ref="C269:H269">C248+C250+C258+C262+C268</f>
        <v>1519</v>
      </c>
      <c r="D269" s="63">
        <f t="shared" si="7"/>
        <v>38.2503007518797</v>
      </c>
      <c r="E269" s="63">
        <f t="shared" si="7"/>
        <v>40.4</v>
      </c>
      <c r="F269" s="63">
        <f t="shared" si="7"/>
        <v>182.82000000000002</v>
      </c>
      <c r="G269" s="63">
        <f t="shared" si="7"/>
        <v>1296.02</v>
      </c>
      <c r="H269" s="63">
        <f t="shared" si="7"/>
        <v>17.331396825396826</v>
      </c>
      <c r="I269" s="21"/>
    </row>
    <row r="270" spans="1:9" ht="17.25" customHeight="1">
      <c r="A270" s="11"/>
      <c r="B270" s="66" t="s">
        <v>108</v>
      </c>
      <c r="C270" s="9"/>
      <c r="D270" s="10"/>
      <c r="E270" s="10"/>
      <c r="F270" s="10"/>
      <c r="G270" s="10"/>
      <c r="H270" s="10"/>
      <c r="I270" s="8"/>
    </row>
    <row r="271" spans="1:9" ht="17.25" customHeight="1">
      <c r="A271" s="11"/>
      <c r="B271" s="9" t="s">
        <v>12</v>
      </c>
      <c r="C271" s="9"/>
      <c r="D271" s="10"/>
      <c r="E271" s="10"/>
      <c r="F271" s="10"/>
      <c r="G271" s="10"/>
      <c r="H271" s="10"/>
      <c r="I271" s="8"/>
    </row>
    <row r="272" spans="1:9" ht="17.25" customHeight="1">
      <c r="A272" s="9">
        <v>1</v>
      </c>
      <c r="B272" s="12" t="s">
        <v>109</v>
      </c>
      <c r="C272" s="22" t="s">
        <v>114</v>
      </c>
      <c r="D272" s="11">
        <v>0.07</v>
      </c>
      <c r="E272" s="11">
        <v>5.08</v>
      </c>
      <c r="F272" s="13">
        <v>0.1</v>
      </c>
      <c r="G272" s="9">
        <v>40.3</v>
      </c>
      <c r="H272" s="11">
        <v>0.19</v>
      </c>
      <c r="I272" s="14" t="s">
        <v>41</v>
      </c>
    </row>
    <row r="273" spans="1:9" ht="29.25" customHeight="1">
      <c r="A273" s="11">
        <v>2</v>
      </c>
      <c r="B273" s="12" t="s">
        <v>206</v>
      </c>
      <c r="C273" s="11" t="s">
        <v>91</v>
      </c>
      <c r="D273" s="11">
        <v>2.7</v>
      </c>
      <c r="E273" s="11">
        <v>6.8</v>
      </c>
      <c r="F273" s="11">
        <v>15.9</v>
      </c>
      <c r="G273" s="11">
        <v>66.7</v>
      </c>
      <c r="H273" s="11">
        <f>дсад!H275/1.5</f>
        <v>0</v>
      </c>
      <c r="I273" s="14" t="s">
        <v>207</v>
      </c>
    </row>
    <row r="274" spans="1:9" ht="17.25" customHeight="1">
      <c r="A274" s="11">
        <v>3</v>
      </c>
      <c r="B274" s="12" t="s">
        <v>17</v>
      </c>
      <c r="C274" s="49">
        <v>150</v>
      </c>
      <c r="D274" s="49">
        <v>2.09</v>
      </c>
      <c r="E274" s="49">
        <v>0.54</v>
      </c>
      <c r="F274" s="50">
        <v>9.95</v>
      </c>
      <c r="G274" s="51">
        <v>65.44</v>
      </c>
      <c r="H274" s="49">
        <v>0.09</v>
      </c>
      <c r="I274" s="14" t="s">
        <v>18</v>
      </c>
    </row>
    <row r="275" spans="1:9" ht="17.25" customHeight="1">
      <c r="A275" s="9">
        <v>4</v>
      </c>
      <c r="B275" s="12" t="s">
        <v>19</v>
      </c>
      <c r="C275" s="11">
        <v>20</v>
      </c>
      <c r="D275" s="11">
        <v>1.56</v>
      </c>
      <c r="E275" s="13">
        <v>0.82</v>
      </c>
      <c r="F275" s="11">
        <v>9.1</v>
      </c>
      <c r="G275" s="13">
        <v>50.4</v>
      </c>
      <c r="H275" s="11">
        <v>0.14</v>
      </c>
      <c r="I275" s="14"/>
    </row>
    <row r="276" spans="1:9" ht="17.25" customHeight="1">
      <c r="A276" s="11"/>
      <c r="B276" s="12" t="s">
        <v>0</v>
      </c>
      <c r="C276" s="22" t="s">
        <v>233</v>
      </c>
      <c r="D276" s="11">
        <f>SUM(D272:D275)</f>
        <v>6.42</v>
      </c>
      <c r="E276" s="11">
        <f>SUM(E272:E275)</f>
        <v>13.239999999999998</v>
      </c>
      <c r="F276" s="11">
        <f>SUM(F272:F275)</f>
        <v>35.05</v>
      </c>
      <c r="G276" s="11">
        <f>SUM(G272:G275)</f>
        <v>222.84</v>
      </c>
      <c r="H276" s="11">
        <f>SUM(H272:H275)</f>
        <v>0.42000000000000004</v>
      </c>
      <c r="I276" s="14"/>
    </row>
    <row r="277" spans="1:26" ht="17.25" customHeight="1">
      <c r="A277" s="11"/>
      <c r="B277" s="12" t="s">
        <v>21</v>
      </c>
      <c r="C277" s="15"/>
      <c r="D277" s="11"/>
      <c r="E277" s="11"/>
      <c r="F277" s="11"/>
      <c r="G277" s="11"/>
      <c r="H277" s="11"/>
      <c r="I277" s="14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9" ht="17.25" customHeight="1">
      <c r="A278" s="11">
        <v>1</v>
      </c>
      <c r="B278" s="12" t="s">
        <v>177</v>
      </c>
      <c r="C278" s="11">
        <v>100</v>
      </c>
      <c r="D278" s="13">
        <v>0.75</v>
      </c>
      <c r="E278" s="11">
        <v>0</v>
      </c>
      <c r="F278" s="13">
        <v>15.15</v>
      </c>
      <c r="G278" s="9">
        <v>64</v>
      </c>
      <c r="H278" s="16">
        <v>3</v>
      </c>
      <c r="I278" s="14" t="s">
        <v>169</v>
      </c>
    </row>
    <row r="279" spans="1:10" ht="17.25" customHeight="1">
      <c r="A279" s="9"/>
      <c r="B279" s="45" t="s">
        <v>44</v>
      </c>
      <c r="C279" s="31"/>
      <c r="D279" s="7"/>
      <c r="E279" s="7"/>
      <c r="F279" s="7"/>
      <c r="G279" s="7"/>
      <c r="H279" s="7"/>
      <c r="I279" s="8"/>
      <c r="J279" s="32"/>
    </row>
    <row r="280" spans="1:9" ht="17.25" customHeight="1">
      <c r="A280" s="11">
        <v>1</v>
      </c>
      <c r="B280" s="18" t="s">
        <v>243</v>
      </c>
      <c r="C280" s="51">
        <v>40</v>
      </c>
      <c r="D280" s="51">
        <v>0.76</v>
      </c>
      <c r="E280" s="51">
        <v>4.05</v>
      </c>
      <c r="F280" s="51">
        <v>2.5</v>
      </c>
      <c r="G280" s="51">
        <v>49.5</v>
      </c>
      <c r="H280" s="51">
        <v>4.4</v>
      </c>
      <c r="I280" s="8"/>
    </row>
    <row r="281" spans="1:9" ht="35.25" customHeight="1">
      <c r="A281" s="11">
        <v>2</v>
      </c>
      <c r="B281" s="12" t="s">
        <v>75</v>
      </c>
      <c r="C281" s="49">
        <v>150</v>
      </c>
      <c r="D281" s="61">
        <v>3.2</v>
      </c>
      <c r="E281" s="61">
        <v>5.03</v>
      </c>
      <c r="F281" s="61">
        <v>8.63</v>
      </c>
      <c r="G281" s="61">
        <v>100.5</v>
      </c>
      <c r="H281" s="61">
        <v>5.47</v>
      </c>
      <c r="I281" s="14" t="s">
        <v>76</v>
      </c>
    </row>
    <row r="282" spans="1:9" ht="16.5" customHeight="1">
      <c r="A282" s="11">
        <v>3</v>
      </c>
      <c r="B282" s="12" t="s">
        <v>196</v>
      </c>
      <c r="C282" s="11" t="s">
        <v>162</v>
      </c>
      <c r="D282" s="16">
        <v>3.5</v>
      </c>
      <c r="E282" s="16">
        <v>12.5</v>
      </c>
      <c r="F282" s="16">
        <v>18.9</v>
      </c>
      <c r="G282" s="16">
        <v>250</v>
      </c>
      <c r="H282" s="16">
        <v>0</v>
      </c>
      <c r="I282" s="14" t="s">
        <v>197</v>
      </c>
    </row>
    <row r="283" spans="1:9" ht="17.25" customHeight="1">
      <c r="A283" s="11">
        <v>4</v>
      </c>
      <c r="B283" s="12" t="s">
        <v>201</v>
      </c>
      <c r="C283" s="11">
        <v>150</v>
      </c>
      <c r="D283" s="11">
        <v>0.19</v>
      </c>
      <c r="E283" s="13">
        <v>0.19</v>
      </c>
      <c r="F283" s="11">
        <v>11.5</v>
      </c>
      <c r="G283" s="13">
        <v>70.6</v>
      </c>
      <c r="H283" s="11">
        <v>0.02</v>
      </c>
      <c r="I283" s="14" t="s">
        <v>57</v>
      </c>
    </row>
    <row r="284" spans="1:9" ht="17.25" customHeight="1">
      <c r="A284" s="11">
        <v>5</v>
      </c>
      <c r="B284" s="12" t="s">
        <v>30</v>
      </c>
      <c r="C284" s="53" t="s">
        <v>222</v>
      </c>
      <c r="D284" s="49">
        <v>1.17</v>
      </c>
      <c r="E284" s="49">
        <v>0.13</v>
      </c>
      <c r="F284" s="50">
        <v>7.8</v>
      </c>
      <c r="G284" s="51">
        <v>37.79</v>
      </c>
      <c r="H284" s="49">
        <v>0</v>
      </c>
      <c r="I284" s="14"/>
    </row>
    <row r="285" spans="1:9" ht="17.25" customHeight="1">
      <c r="A285" s="11">
        <v>6</v>
      </c>
      <c r="B285" s="12" t="s">
        <v>31</v>
      </c>
      <c r="C285" s="49">
        <v>20</v>
      </c>
      <c r="D285" s="49">
        <v>1.32</v>
      </c>
      <c r="E285" s="50">
        <v>0.22</v>
      </c>
      <c r="F285" s="49">
        <v>8.2</v>
      </c>
      <c r="G285" s="50">
        <v>41.2</v>
      </c>
      <c r="H285" s="49">
        <v>0.19</v>
      </c>
      <c r="I285" s="14"/>
    </row>
    <row r="286" spans="1:9" ht="17.25" customHeight="1">
      <c r="A286" s="11"/>
      <c r="B286" s="12" t="s">
        <v>0</v>
      </c>
      <c r="C286" s="11">
        <v>525</v>
      </c>
      <c r="D286" s="16">
        <f>SUM(D280:D285)</f>
        <v>10.14</v>
      </c>
      <c r="E286" s="16">
        <f>SUM(E280:E285)</f>
        <v>22.119999999999997</v>
      </c>
      <c r="F286" s="16">
        <f>SUM(F280:F285)</f>
        <v>57.53</v>
      </c>
      <c r="G286" s="16">
        <f>SUM(G280:G285)</f>
        <v>549.59</v>
      </c>
      <c r="H286" s="16">
        <f>SUM(H280:H285)</f>
        <v>10.08</v>
      </c>
      <c r="I286" s="14"/>
    </row>
    <row r="287" spans="1:10" ht="17.25" customHeight="1">
      <c r="A287" s="11"/>
      <c r="B287" s="46" t="s">
        <v>32</v>
      </c>
      <c r="C287" s="13"/>
      <c r="D287" s="16"/>
      <c r="E287" s="16"/>
      <c r="F287" s="16"/>
      <c r="G287" s="16"/>
      <c r="H287" s="16"/>
      <c r="I287" s="14"/>
      <c r="J287" s="33"/>
    </row>
    <row r="288" spans="1:9" ht="17.25" customHeight="1">
      <c r="A288" s="11">
        <v>1</v>
      </c>
      <c r="B288" s="12" t="s">
        <v>164</v>
      </c>
      <c r="C288" s="49">
        <v>135</v>
      </c>
      <c r="D288" s="49">
        <v>2.78</v>
      </c>
      <c r="E288" s="49">
        <v>1.8</v>
      </c>
      <c r="F288" s="50">
        <v>5.53</v>
      </c>
      <c r="G288" s="51">
        <v>75.95</v>
      </c>
      <c r="H288" s="50">
        <v>1.08</v>
      </c>
      <c r="I288" s="14" t="s">
        <v>33</v>
      </c>
    </row>
    <row r="289" spans="1:9" ht="17.25" customHeight="1">
      <c r="A289" s="11">
        <v>2</v>
      </c>
      <c r="B289" s="12" t="s">
        <v>72</v>
      </c>
      <c r="C289" s="11">
        <v>25</v>
      </c>
      <c r="D289" s="11">
        <v>0.1</v>
      </c>
      <c r="E289" s="11">
        <v>3.95</v>
      </c>
      <c r="F289" s="11">
        <v>20.8</v>
      </c>
      <c r="G289" s="11">
        <v>40</v>
      </c>
      <c r="H289" s="11">
        <v>0.06</v>
      </c>
      <c r="I289" s="14"/>
    </row>
    <row r="290" spans="1:9" ht="17.25" customHeight="1">
      <c r="A290" s="11">
        <v>3</v>
      </c>
      <c r="B290" s="12" t="s">
        <v>22</v>
      </c>
      <c r="C290" s="11">
        <v>50</v>
      </c>
      <c r="D290" s="11">
        <v>0.3</v>
      </c>
      <c r="E290" s="11">
        <v>0</v>
      </c>
      <c r="F290" s="11">
        <v>4.96</v>
      </c>
      <c r="G290" s="9">
        <v>22</v>
      </c>
      <c r="H290" s="11">
        <v>5</v>
      </c>
      <c r="I290" s="14" t="s">
        <v>23</v>
      </c>
    </row>
    <row r="291" spans="1:9" ht="17.25" customHeight="1">
      <c r="A291" s="9"/>
      <c r="B291" s="9" t="s">
        <v>0</v>
      </c>
      <c r="C291" s="11">
        <v>210</v>
      </c>
      <c r="D291" s="11">
        <f>SUM(D288:D290)</f>
        <v>3.1799999999999997</v>
      </c>
      <c r="E291" s="11">
        <f>SUM(E288:E290)</f>
        <v>5.75</v>
      </c>
      <c r="F291" s="11">
        <f>SUM(F288:F290)</f>
        <v>31.290000000000003</v>
      </c>
      <c r="G291" s="11">
        <f>SUM(G288:G290)</f>
        <v>137.95</v>
      </c>
      <c r="H291" s="11">
        <f>SUM(H288:H290)</f>
        <v>6.140000000000001</v>
      </c>
      <c r="I291" s="14"/>
    </row>
    <row r="292" spans="1:10" ht="17.25" customHeight="1">
      <c r="A292" s="11"/>
      <c r="B292" s="46" t="s">
        <v>35</v>
      </c>
      <c r="C292" s="13"/>
      <c r="D292" s="16"/>
      <c r="E292" s="16"/>
      <c r="F292" s="16"/>
      <c r="G292" s="16"/>
      <c r="H292" s="16"/>
      <c r="I292" s="14"/>
      <c r="J292" s="33"/>
    </row>
    <row r="293" spans="1:9" ht="17.25" customHeight="1">
      <c r="A293" s="11">
        <v>1</v>
      </c>
      <c r="B293" s="12" t="s">
        <v>112</v>
      </c>
      <c r="C293" s="11">
        <v>40</v>
      </c>
      <c r="D293" s="11">
        <v>0.8</v>
      </c>
      <c r="E293" s="11">
        <v>3.6</v>
      </c>
      <c r="F293" s="11">
        <v>3.44</v>
      </c>
      <c r="G293" s="13">
        <v>48.8</v>
      </c>
      <c r="H293" s="11">
        <v>1.68</v>
      </c>
      <c r="I293" s="14"/>
    </row>
    <row r="294" spans="1:11" ht="15.75" customHeight="1">
      <c r="A294" s="11">
        <v>2</v>
      </c>
      <c r="B294" s="12" t="s">
        <v>200</v>
      </c>
      <c r="C294" s="11" t="s">
        <v>237</v>
      </c>
      <c r="D294" s="23">
        <v>1.71</v>
      </c>
      <c r="E294" s="23">
        <v>5.32</v>
      </c>
      <c r="F294" s="23">
        <v>21.4</v>
      </c>
      <c r="G294" s="23">
        <v>151</v>
      </c>
      <c r="H294" s="23">
        <v>0</v>
      </c>
      <c r="I294" s="14" t="s">
        <v>113</v>
      </c>
      <c r="J294" s="17"/>
      <c r="K294" s="17"/>
    </row>
    <row r="295" spans="1:9" ht="17.25" customHeight="1">
      <c r="A295" s="11">
        <v>3</v>
      </c>
      <c r="B295" s="12" t="s">
        <v>56</v>
      </c>
      <c r="C295" s="49">
        <v>150</v>
      </c>
      <c r="D295" s="49">
        <v>0.23</v>
      </c>
      <c r="E295" s="50">
        <v>0</v>
      </c>
      <c r="F295" s="49">
        <v>16.9</v>
      </c>
      <c r="G295" s="50">
        <v>68.98</v>
      </c>
      <c r="H295" s="49">
        <v>0.48</v>
      </c>
      <c r="I295" s="14" t="s">
        <v>57</v>
      </c>
    </row>
    <row r="296" spans="1:9" ht="17.25" customHeight="1">
      <c r="A296" s="11">
        <v>4</v>
      </c>
      <c r="B296" s="12" t="s">
        <v>30</v>
      </c>
      <c r="C296" s="53" t="s">
        <v>222</v>
      </c>
      <c r="D296" s="49">
        <v>1.17</v>
      </c>
      <c r="E296" s="49">
        <v>0.13</v>
      </c>
      <c r="F296" s="50">
        <v>7.8</v>
      </c>
      <c r="G296" s="51">
        <v>37.79</v>
      </c>
      <c r="H296" s="49">
        <v>0</v>
      </c>
      <c r="I296" s="14"/>
    </row>
    <row r="297" spans="1:9" ht="19.5" customHeight="1">
      <c r="A297" s="11"/>
      <c r="B297" s="12" t="s">
        <v>0</v>
      </c>
      <c r="C297" s="11">
        <v>290</v>
      </c>
      <c r="D297" s="16">
        <f>SUM(D293:D296)</f>
        <v>3.9099999999999997</v>
      </c>
      <c r="E297" s="16">
        <f>SUM(E293:E296)</f>
        <v>9.05</v>
      </c>
      <c r="F297" s="16">
        <f>SUM(F293:F296)</f>
        <v>49.53999999999999</v>
      </c>
      <c r="G297" s="16">
        <f>SUM(G293:G296)</f>
        <v>306.57000000000005</v>
      </c>
      <c r="H297" s="16">
        <f>SUM(H293:H296)</f>
        <v>2.16</v>
      </c>
      <c r="I297" s="14"/>
    </row>
    <row r="298" spans="1:10" ht="17.25" customHeight="1">
      <c r="A298" s="47"/>
      <c r="B298" s="12" t="s">
        <v>115</v>
      </c>
      <c r="C298" s="62">
        <f aca="true" t="shared" si="8" ref="C298:H298">C276+C278+C286+C291+C297</f>
        <v>1405</v>
      </c>
      <c r="D298" s="62">
        <f t="shared" si="8"/>
        <v>24.400000000000002</v>
      </c>
      <c r="E298" s="62">
        <f t="shared" si="8"/>
        <v>50.16</v>
      </c>
      <c r="F298" s="62">
        <f t="shared" si="8"/>
        <v>188.55999999999997</v>
      </c>
      <c r="G298" s="62">
        <f t="shared" si="8"/>
        <v>1280.9500000000003</v>
      </c>
      <c r="H298" s="62">
        <f t="shared" si="8"/>
        <v>21.8</v>
      </c>
      <c r="I298" s="8"/>
      <c r="J298" s="34"/>
    </row>
    <row r="299" spans="1:10" ht="17.25" customHeight="1">
      <c r="A299" s="47"/>
      <c r="B299" s="45" t="s">
        <v>116</v>
      </c>
      <c r="C299" s="10">
        <f>C298+C269+C241+C211+C182+C151+C121+C92+C62+C33</f>
        <v>14961</v>
      </c>
      <c r="D299" s="10">
        <f>D298+D269+D241+D211+D182+D151+D121+D92+D62+D33</f>
        <v>401.4403007518797</v>
      </c>
      <c r="E299" s="10">
        <f>E298+E269+E241+E211+E182+E151+E121+E92+E62+E33</f>
        <v>453.32499999999993</v>
      </c>
      <c r="F299" s="10">
        <f>F298+F269+F241+F211+F182+F151+F121+F92+F62+F33</f>
        <v>1943.8799999999999</v>
      </c>
      <c r="G299" s="10">
        <f>G298+G269+G241+G211+G182+G151+G121+G92+G62+G33</f>
        <v>13688.560000000001</v>
      </c>
      <c r="H299" s="10">
        <f>H298+H269+H241+H211+H182+H151+H121+H92+H62+H33</f>
        <v>316.58957864357865</v>
      </c>
      <c r="I299" s="8"/>
      <c r="J299" s="34"/>
    </row>
    <row r="300" spans="1:10" ht="17.25" customHeight="1">
      <c r="A300" s="47"/>
      <c r="B300" s="45" t="s">
        <v>117</v>
      </c>
      <c r="C300" s="10">
        <f aca="true" t="shared" si="9" ref="C300:H300">C299/10</f>
        <v>1496.1</v>
      </c>
      <c r="D300" s="10">
        <f t="shared" si="9"/>
        <v>40.14403007518797</v>
      </c>
      <c r="E300" s="10">
        <f t="shared" si="9"/>
        <v>45.332499999999996</v>
      </c>
      <c r="F300" s="10">
        <f t="shared" si="9"/>
        <v>194.38799999999998</v>
      </c>
      <c r="G300" s="10">
        <f t="shared" si="9"/>
        <v>1368.8560000000002</v>
      </c>
      <c r="H300" s="10">
        <f t="shared" si="9"/>
        <v>31.658957864357866</v>
      </c>
      <c r="I300" s="8"/>
      <c r="J300" s="34"/>
    </row>
    <row r="301" spans="1:9" ht="51" customHeight="1">
      <c r="A301" s="9"/>
      <c r="B301" s="18" t="s">
        <v>213</v>
      </c>
      <c r="C301" s="9"/>
      <c r="D301" s="9">
        <v>95</v>
      </c>
      <c r="E301" s="9">
        <v>96</v>
      </c>
      <c r="F301" s="9">
        <v>95</v>
      </c>
      <c r="G301" s="9">
        <v>96</v>
      </c>
      <c r="H301" s="9"/>
      <c r="I301" s="8"/>
    </row>
    <row r="303" ht="17.25" customHeight="1">
      <c r="B303" s="1" t="s">
        <v>236</v>
      </c>
    </row>
    <row r="311" ht="17.25" customHeight="1">
      <c r="B311" s="1" t="s">
        <v>118</v>
      </c>
    </row>
    <row r="313" ht="17.25" customHeight="1">
      <c r="B313" s="1" t="s">
        <v>119</v>
      </c>
    </row>
    <row r="314" ht="17.25" customHeight="1">
      <c r="B314" s="1" t="s">
        <v>120</v>
      </c>
    </row>
    <row r="315" ht="17.25" customHeight="1">
      <c r="B315" s="1" t="s">
        <v>121</v>
      </c>
    </row>
    <row r="316" ht="17.25" customHeight="1">
      <c r="B316" s="1" t="s">
        <v>122</v>
      </c>
    </row>
    <row r="318" ht="17.25" customHeight="1">
      <c r="B318" s="1" t="s">
        <v>123</v>
      </c>
    </row>
    <row r="362" spans="2:7" ht="17.25" customHeight="1">
      <c r="B362" s="1" t="s">
        <v>124</v>
      </c>
      <c r="C362" s="1" t="s">
        <v>124</v>
      </c>
      <c r="G362" s="1" t="s">
        <v>125</v>
      </c>
    </row>
    <row r="364" spans="2:7" ht="17.25" customHeight="1">
      <c r="B364" s="35" t="s">
        <v>134</v>
      </c>
      <c r="C364" s="35" t="s">
        <v>247</v>
      </c>
      <c r="D364" s="35"/>
      <c r="E364" s="35"/>
      <c r="G364" s="1" t="s">
        <v>217</v>
      </c>
    </row>
    <row r="365" spans="2:5" ht="17.25" customHeight="1">
      <c r="B365" s="35" t="s">
        <v>126</v>
      </c>
      <c r="C365" s="35" t="s">
        <v>135</v>
      </c>
      <c r="D365" s="35"/>
      <c r="E365" s="35"/>
    </row>
    <row r="366" spans="2:5" ht="17.25" customHeight="1">
      <c r="B366" s="35" t="s">
        <v>127</v>
      </c>
      <c r="C366" s="35" t="s">
        <v>136</v>
      </c>
      <c r="D366" s="35"/>
      <c r="E366" s="35"/>
    </row>
    <row r="367" ht="17.25" customHeight="1">
      <c r="B367" s="35" t="s">
        <v>128</v>
      </c>
    </row>
    <row r="368" ht="17.25" customHeight="1">
      <c r="B368" s="35" t="s">
        <v>129</v>
      </c>
    </row>
    <row r="369" ht="17.25" customHeight="1">
      <c r="B369" s="35" t="s">
        <v>130</v>
      </c>
    </row>
    <row r="370" ht="17.25" customHeight="1">
      <c r="B370" s="35" t="s">
        <v>131</v>
      </c>
    </row>
    <row r="371" ht="17.25" customHeight="1">
      <c r="B371" s="35" t="s">
        <v>132</v>
      </c>
    </row>
    <row r="372" ht="17.25" customHeight="1">
      <c r="B372" s="35" t="s">
        <v>133</v>
      </c>
    </row>
    <row r="376" spans="2:7" ht="17.25" customHeight="1">
      <c r="B376" s="1" t="s">
        <v>137</v>
      </c>
      <c r="C376" s="1" t="s">
        <v>138</v>
      </c>
      <c r="G376" s="1" t="s">
        <v>139</v>
      </c>
    </row>
    <row r="377" spans="2:3" ht="17.25" customHeight="1">
      <c r="B377" s="1" t="s">
        <v>140</v>
      </c>
      <c r="C377" s="1" t="s">
        <v>216</v>
      </c>
    </row>
    <row r="384" spans="2:9" ht="17.25" customHeight="1">
      <c r="B384" s="36" t="s">
        <v>141</v>
      </c>
      <c r="C384" s="36"/>
      <c r="D384" s="36"/>
      <c r="E384" s="36"/>
      <c r="F384" s="36"/>
      <c r="G384" s="37"/>
      <c r="H384" s="48"/>
      <c r="I384" s="37"/>
    </row>
    <row r="385" spans="2:9" ht="17.25" customHeight="1">
      <c r="B385" s="36" t="s">
        <v>241</v>
      </c>
      <c r="C385" s="36"/>
      <c r="D385" s="36"/>
      <c r="E385" s="36"/>
      <c r="F385" s="36"/>
      <c r="G385" s="37"/>
      <c r="H385" s="48"/>
      <c r="I385" s="37"/>
    </row>
    <row r="386" spans="2:9" ht="17.25" customHeight="1">
      <c r="B386" s="36" t="s">
        <v>142</v>
      </c>
      <c r="C386" s="36"/>
      <c r="D386" s="36"/>
      <c r="E386" s="36"/>
      <c r="F386" s="36"/>
      <c r="G386" s="37"/>
      <c r="H386" s="48"/>
      <c r="I386" s="37"/>
    </row>
    <row r="387" spans="2:9" ht="17.25" customHeight="1">
      <c r="B387" s="36" t="s">
        <v>143</v>
      </c>
      <c r="C387" s="36"/>
      <c r="D387" s="36"/>
      <c r="E387" s="36"/>
      <c r="F387" s="36"/>
      <c r="G387" s="37"/>
      <c r="H387" s="48"/>
      <c r="I387" s="37"/>
    </row>
    <row r="388" spans="2:9" ht="17.25" customHeight="1">
      <c r="B388" s="36" t="s">
        <v>144</v>
      </c>
      <c r="C388" s="36"/>
      <c r="D388" s="36"/>
      <c r="E388" s="36"/>
      <c r="F388" s="36"/>
      <c r="G388" s="37"/>
      <c r="H388" s="48"/>
      <c r="I388" s="37"/>
    </row>
    <row r="389" spans="2:9" ht="17.25" customHeight="1">
      <c r="B389" s="36" t="s">
        <v>215</v>
      </c>
      <c r="C389" s="36"/>
      <c r="D389" s="36"/>
      <c r="E389" s="36"/>
      <c r="F389" s="36"/>
      <c r="G389" s="37"/>
      <c r="H389" s="48"/>
      <c r="I389" s="37"/>
    </row>
    <row r="410" spans="2:7" ht="17.25" customHeight="1">
      <c r="B410" s="1" t="s">
        <v>124</v>
      </c>
      <c r="C410" s="1" t="s">
        <v>124</v>
      </c>
      <c r="G410" s="1" t="s">
        <v>125</v>
      </c>
    </row>
    <row r="412" spans="2:7" ht="17.25" customHeight="1">
      <c r="B412" s="35" t="s">
        <v>134</v>
      </c>
      <c r="C412" s="35" t="s">
        <v>247</v>
      </c>
      <c r="D412" s="35"/>
      <c r="E412" s="35"/>
      <c r="G412" s="1" t="s">
        <v>240</v>
      </c>
    </row>
    <row r="413" spans="2:5" ht="17.25" customHeight="1">
      <c r="B413" s="35" t="s">
        <v>126</v>
      </c>
      <c r="C413" s="35" t="s">
        <v>135</v>
      </c>
      <c r="D413" s="35"/>
      <c r="E413" s="35"/>
    </row>
    <row r="414" spans="2:5" ht="17.25" customHeight="1">
      <c r="B414" s="35" t="s">
        <v>127</v>
      </c>
      <c r="C414" s="35" t="s">
        <v>136</v>
      </c>
      <c r="D414" s="35"/>
      <c r="E414" s="35"/>
    </row>
    <row r="415" ht="17.25" customHeight="1">
      <c r="B415" s="35" t="s">
        <v>128</v>
      </c>
    </row>
    <row r="416" ht="17.25" customHeight="1">
      <c r="B416" s="35" t="s">
        <v>129</v>
      </c>
    </row>
    <row r="417" ht="17.25" customHeight="1">
      <c r="B417" s="35" t="s">
        <v>130</v>
      </c>
    </row>
    <row r="418" ht="17.25" customHeight="1">
      <c r="B418" s="35" t="s">
        <v>131</v>
      </c>
    </row>
    <row r="419" ht="17.25" customHeight="1">
      <c r="B419" s="35" t="s">
        <v>132</v>
      </c>
    </row>
    <row r="420" ht="17.25" customHeight="1">
      <c r="B420" s="35" t="s">
        <v>133</v>
      </c>
    </row>
    <row r="424" spans="2:7" ht="17.25" customHeight="1">
      <c r="B424" s="1" t="s">
        <v>137</v>
      </c>
      <c r="C424" s="1" t="s">
        <v>138</v>
      </c>
      <c r="G424" s="1" t="s">
        <v>139</v>
      </c>
    </row>
    <row r="425" spans="2:3" ht="17.25" customHeight="1">
      <c r="B425" s="1" t="s">
        <v>140</v>
      </c>
      <c r="C425" s="1" t="s">
        <v>216</v>
      </c>
    </row>
    <row r="432" spans="2:9" ht="17.25" customHeight="1">
      <c r="B432" s="36" t="s">
        <v>141</v>
      </c>
      <c r="C432" s="36"/>
      <c r="D432" s="36"/>
      <c r="E432" s="36"/>
      <c r="F432" s="36"/>
      <c r="G432" s="37"/>
      <c r="H432" s="48"/>
      <c r="I432" s="37"/>
    </row>
    <row r="433" spans="2:9" ht="17.25" customHeight="1">
      <c r="B433" s="36" t="s">
        <v>241</v>
      </c>
      <c r="C433" s="36"/>
      <c r="D433" s="36"/>
      <c r="E433" s="36"/>
      <c r="F433" s="36"/>
      <c r="G433" s="37"/>
      <c r="H433" s="48"/>
      <c r="I433" s="37"/>
    </row>
    <row r="434" spans="2:9" ht="17.25" customHeight="1">
      <c r="B434" s="36" t="s">
        <v>142</v>
      </c>
      <c r="C434" s="36"/>
      <c r="D434" s="36"/>
      <c r="E434" s="36"/>
      <c r="F434" s="36"/>
      <c r="G434" s="37"/>
      <c r="H434" s="48"/>
      <c r="I434" s="37"/>
    </row>
    <row r="435" spans="2:9" ht="17.25" customHeight="1">
      <c r="B435" s="36" t="s">
        <v>143</v>
      </c>
      <c r="C435" s="36"/>
      <c r="D435" s="36"/>
      <c r="E435" s="36"/>
      <c r="F435" s="36"/>
      <c r="G435" s="37"/>
      <c r="H435" s="48"/>
      <c r="I435" s="37"/>
    </row>
    <row r="436" spans="2:9" ht="17.25" customHeight="1">
      <c r="B436" s="36" t="s">
        <v>144</v>
      </c>
      <c r="C436" s="36"/>
      <c r="D436" s="36"/>
      <c r="E436" s="36"/>
      <c r="F436" s="36"/>
      <c r="G436" s="37"/>
      <c r="H436" s="48"/>
      <c r="I436" s="37"/>
    </row>
    <row r="437" spans="2:9" ht="17.25" customHeight="1">
      <c r="B437" s="36" t="s">
        <v>215</v>
      </c>
      <c r="C437" s="36"/>
      <c r="D437" s="36"/>
      <c r="E437" s="36"/>
      <c r="F437" s="36"/>
      <c r="G437" s="37"/>
      <c r="H437" s="48"/>
      <c r="I437" s="37"/>
    </row>
  </sheetData>
  <sheetProtection selectLockedCells="1" selectUnlockedCells="1"/>
  <printOptions/>
  <pageMargins left="0.16" right="0.16" top="0.19" bottom="0.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2016-11-08T00:09:33Z</cp:lastPrinted>
  <dcterms:created xsi:type="dcterms:W3CDTF">2016-09-07T05:36:41Z</dcterms:created>
  <dcterms:modified xsi:type="dcterms:W3CDTF">2016-12-28T05:49:32Z</dcterms:modified>
  <cp:category/>
  <cp:version/>
  <cp:contentType/>
  <cp:contentStatus/>
</cp:coreProperties>
</file>